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G VP\NĂM 2022\VĂN BẢN HĐND\CÁC KỲ HỌP HĐND\KỲ HỌP THỨ 5\VB UBND\"/>
    </mc:Choice>
  </mc:AlternateContent>
  <bookViews>
    <workbookView xWindow="0" yWindow="0" windowWidth="20490" windowHeight="7650" firstSheet="1" activeTab="1"/>
  </bookViews>
  <sheets>
    <sheet name="foxz" sheetId="4" state="veryHidden" r:id="rId1"/>
    <sheet name="Bieu 03"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2" l="1"/>
  <c r="H10" i="2"/>
  <c r="I10" i="2"/>
  <c r="J10" i="2"/>
  <c r="K10" i="2"/>
  <c r="L10" i="2"/>
  <c r="E10" i="2"/>
  <c r="D10" i="2"/>
  <c r="C39" i="2"/>
  <c r="C37" i="2"/>
  <c r="C35" i="2"/>
  <c r="C31" i="2"/>
  <c r="C26" i="2"/>
  <c r="C24" i="2"/>
  <c r="C20" i="2"/>
  <c r="C18" i="2"/>
  <c r="C11" i="2"/>
  <c r="C10" i="2" s="1"/>
  <c r="F20" i="2"/>
  <c r="G20" i="2"/>
  <c r="E20" i="2"/>
  <c r="F11" i="2"/>
  <c r="G11" i="2"/>
  <c r="G10" i="2" s="1"/>
  <c r="F39" i="2"/>
  <c r="G39" i="2"/>
  <c r="G37" i="2"/>
  <c r="E37" i="2"/>
  <c r="F35" i="2"/>
  <c r="G35" i="2"/>
  <c r="F31" i="2"/>
  <c r="G31" i="2"/>
  <c r="F26" i="2"/>
  <c r="G26" i="2"/>
  <c r="D18" i="2"/>
  <c r="E24" i="2"/>
  <c r="D24" i="2"/>
  <c r="E26" i="2"/>
  <c r="D26" i="2"/>
  <c r="E31" i="2"/>
  <c r="D31" i="2"/>
  <c r="E35" i="2"/>
  <c r="E39" i="2"/>
  <c r="D39" i="2"/>
  <c r="E11" i="2" l="1"/>
  <c r="D11" i="2"/>
</calcChain>
</file>

<file path=xl/sharedStrings.xml><?xml version="1.0" encoding="utf-8"?>
<sst xmlns="http://schemas.openxmlformats.org/spreadsheetml/2006/main" count="98" uniqueCount="71">
  <si>
    <t>Khối lượng hoàn thành (ĐTPT)</t>
  </si>
  <si>
    <t>Tỷ lệ giải ngân (%)</t>
  </si>
  <si>
    <t>Khối lượng hoàn thành (SN)</t>
  </si>
  <si>
    <t>Tổng cộng</t>
  </si>
  <si>
    <t>Vốn ĐTPT</t>
  </si>
  <si>
    <t>Vốn SN</t>
  </si>
  <si>
    <t>Nội dung</t>
  </si>
  <si>
    <t>STT</t>
  </si>
  <si>
    <t>ĐVT</t>
  </si>
  <si>
    <t>Số lượng</t>
  </si>
  <si>
    <t xml:space="preserve"> - </t>
  </si>
  <si>
    <t>Kế hoạch 2022</t>
  </si>
  <si>
    <t>NSTW</t>
  </si>
  <si>
    <t>NSĐP</t>
  </si>
  <si>
    <t>Thực hiện đến 31/10/2022</t>
  </si>
  <si>
    <t>Trong đó</t>
  </si>
  <si>
    <t>Vốn vay</t>
  </si>
  <si>
    <t>Vốn huy động, lồng ghép</t>
  </si>
  <si>
    <t>Tổng kinh phí thực hiện</t>
  </si>
  <si>
    <t>Ước thực hiện đến hết ngày 31/12/2022</t>
  </si>
  <si>
    <t>Vốn 
ĐTPT</t>
  </si>
  <si>
    <t>Vốn 
SN</t>
  </si>
  <si>
    <t>Vốn
 ĐTPT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</si>
  <si>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</si>
  <si>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</si>
  <si>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 xml:space="preserve"> Tiểu dự án 2: Hỗ trợ phát triển sản xuất theo chuỗi giá trị, vùng trồng dược liệu quý, thúc đẩy khởi sự kinh doanh, khởi nghiệp và thu hút đầu tư vùng đồng bào DTTS&amp;MN</t>
  </si>
  <si>
    <t xml:space="preserve"> -</t>
  </si>
  <si>
    <t>Dự án HTPTSX, đa dạng hóa sinh kế</t>
  </si>
  <si>
    <t>Tổng kinh phí ước thực hiện</t>
  </si>
  <si>
    <t>Dự án 4: Đầu tư cơ sở hạ tầng thiết yếu, phục vụ sản xuất, đời sống trong vùng đồng bào DTTS&amp;MN và các đơn vị sự nghiệp công của lĩnh vực dân tộc</t>
  </si>
  <si>
    <t>Tiểu Dự án 1: Đầu tư cơ sở hạ tầng thiết yếu, phục vụ sản xuất, đời sống trong vùng đồng bào DTTS&amp;MN</t>
  </si>
  <si>
    <t xml:space="preserve"> Tiểu dự án 1: Đổi mới hoạt động, củng cố phát triển các trường phổ thông dân tộc nội trú (PTDTNT), trường phổ thông dân tộc bán trú (PTDTBT), trường Phổ thông có học sinh bán trú (trường phổ thông có HSBT) và xóa mù chữ cho người dân vùng đồng bào DTTS</t>
  </si>
  <si>
    <t>Dự án 5: Phát triển giáo dục đào tạo nâng cao chất lượng nguồn nhân lực</t>
  </si>
  <si>
    <t>3.2</t>
  </si>
  <si>
    <t>Tiểu dự án 3: Dự án phát triển giáo dục nghề nghiệp và giải quyết việc làm cho người lao động vùng DTTS&amp;MN</t>
  </si>
  <si>
    <t>Tiểu dự án 2: Ứng dụng công nghệ thông tin hỗ trợ phát triển kinh tế - xã hội và đảm bảo an ninh trật tự vùng đồng bào DTTS&amp;MN</t>
  </si>
  <si>
    <t>Tiểu dự án 1: Biểu dương, tôn vinh điển hình tiên tiến, phát huy vai trò của người có uy tín; phổ biến, giáo dục pháp luật và tuyên truyền, vận động đồng bào; truyền thông phục vụ tổ chức triển khai thực hiện Đề án Tổng thể và CTMTQG</t>
  </si>
  <si>
    <t xml:space="preserve"> Hỗ trợ nhà ở</t>
  </si>
  <si>
    <t xml:space="preserve"> Hỗ trợ đất sản xuất</t>
  </si>
  <si>
    <t>Dự án 1: Giải quyết tình trạng thiếu đất ở, nhà ở, đất sản xuất, nước sinh hoạt</t>
  </si>
  <si>
    <t>Biểu số 03</t>
  </si>
  <si>
    <t xml:space="preserve">Tổng cộng </t>
  </si>
  <si>
    <t xml:space="preserve"> Hỗ trợ đất ở</t>
  </si>
  <si>
    <t xml:space="preserve"> Hỗ trợ chuyển đổi nghề</t>
  </si>
  <si>
    <t xml:space="preserve"> Hỗ trợ nước sinh hoạt phân tán</t>
  </si>
  <si>
    <t>Hỗ trợ nước sinh hoạt tập trung</t>
  </si>
  <si>
    <t>Dự án 2: Quy hoạch, sắp xếp, bố trí, ổn định dân cư ở những nơi cần thiết</t>
  </si>
  <si>
    <t>3.1</t>
  </si>
  <si>
    <t>4.1</t>
  </si>
  <si>
    <t>5.1.</t>
  </si>
  <si>
    <t>5.2</t>
  </si>
  <si>
    <t>5.3</t>
  </si>
  <si>
    <t>5.4</t>
  </si>
  <si>
    <t xml:space="preserve"> Dự án 6: Bảo tồn, phát huy giá trị văn hóa truyền thống tốt đẹp của các DTTS gắn với phát triển du lịch</t>
  </si>
  <si>
    <t xml:space="preserve"> Tiểu Dự án 4: Đào tạo nâng cao năng lực cho cộng đồng và cán bộ triển khai Chương trình ở các cấp</t>
  </si>
  <si>
    <t>9.1</t>
  </si>
  <si>
    <t xml:space="preserve"> Dự án 10: Truyền thông, tuyên truyền, vận động trong vùng đồng bào DTTS&amp;MN. Kiểm tra, giám sát đánh giá việc tổ chức thực hiện Chương trình</t>
  </si>
  <si>
    <t xml:space="preserve"> Tiểu dự án 3: Kiểm tra, giám sát, đánh giá, đào tạo, tập huấn tổ chức thực hiện CT</t>
  </si>
  <si>
    <t>9.2</t>
  </si>
  <si>
    <t>9.3</t>
  </si>
  <si>
    <t>Tiểu dự án 2: Bồi dưỡng kiến thức dân tộc; đào tạo dự bị đại học, đại học và sau đại học đáp ứng nhu cầu nhân lực cho vùng đồng bào DTTS</t>
  </si>
  <si>
    <t>KẾT QUẢ THỰC HIỆN CHƯƠNG TRÌNH MỤC TIÊU QUỐC GIA DTTS&amp;MN NĂM 2022 TRÊN ĐỊA BÀN HUYỆN ĐĂK HÀ</t>
  </si>
  <si>
    <t>(Kèm theo Báo cáo số          /BC-UBND  ngày      /11/2022 của Ủy ban nhân dân huyện Đăk Hà)</t>
  </si>
  <si>
    <t>Dự án sắp xếp, bố trí ổn định dân cư tập trung tại thôn Kon Pao Kơ La, xã Đắk Pxi, huyện Đắk Hà</t>
  </si>
  <si>
    <t>Hỗ trợ đầu tư xây dựng 02 thiết chế tại xã Ngọk Wang và xã Đắk Ui</t>
  </si>
  <si>
    <t>Tổ chức các hoạt động thi đấu thể thao truyền thống các dân tộc thiểu số nhằm bảo tồn các môn thể thao truyền thống</t>
  </si>
  <si>
    <t xml:space="preserve">Xây dựng câu lạc bộ sinh hoạt văn hóa dân văn hóa dân gian tại vùng đồng bào dân tộc thiểu số </t>
  </si>
  <si>
    <t>Xây dựng và nhân rộng các mô hình thay đổi “nếp nghĩ, cách làm” nâng cao quyền năng kinh tế cho phụ nữ; thúc đẩy bình đẳng giới và giải quyết những vấn đề cấp thiết của phụ nữ và trẻ em</t>
  </si>
  <si>
    <t>Dự án 8: Thực hiện bình đẳng giới và giải quyết những vấn đề cấp thiết đối với phụ nữ và trẻ 2em</t>
  </si>
  <si>
    <t>Dự án 9: Đầu tư phát triển nhóm dân tộc rất ít người, nhóm dân tộc còn nhiều khó khăn</t>
  </si>
  <si>
    <t>Tiểu dự án 2: Giảm thiểu tình trạng tảo hôn và hôn nhân cận huyết thống trong vùng đồng bào dân tộc thiểu số và miền núi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</si>
</sst>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0.0"/>
    <numFmt numFmtId="167" formatCode="_-* #,##0.0\ _₫_-;\-* #,##0.0\ _₫_-;_-* &quot;-&quot;??\ _₫_-;_-@_-"/>
  </numFmts>
  <fonts count="20" x14ac:knownFonts="1">
    <font>
      <sz val="11"/>
      <color theme="1"/>
      <name val="Calibri"/>
      <family val="2"/>
      <scheme val="minor"/>
    </font>
    <font>
      <b/>
      <sz val="9"/>
      <color theme="1"/>
      <name val="Times New Roman"/>
      <family val="1"/>
    </font>
    <font>
      <i/>
      <sz val="14"/>
      <color rgb="FF000000"/>
      <name val="Times New Roman"/>
      <family val="1"/>
    </font>
    <font>
      <b/>
      <sz val="13"/>
      <color theme="1"/>
      <name val="Times New Roman"/>
      <family val="1"/>
    </font>
    <font>
      <i/>
      <sz val="13"/>
      <color rgb="FF000000"/>
      <name val="Times New Roman"/>
      <family val="1"/>
    </font>
    <font>
      <b/>
      <sz val="9"/>
      <name val="Times New Roman"/>
      <family val="1"/>
    </font>
    <font>
      <sz val="11"/>
      <color theme="1"/>
      <name val="Calibri"/>
      <family val="2"/>
      <scheme val="minor"/>
    </font>
    <font>
      <b/>
      <sz val="9"/>
      <color rgb="FFFF0000"/>
      <name val="Times New Roman"/>
      <family val="1"/>
    </font>
    <font>
      <sz val="10"/>
      <name val="Times New Roman"/>
      <family val="1"/>
    </font>
    <font>
      <sz val="9"/>
      <name val="Times New Roman"/>
      <family val="1"/>
    </font>
    <font>
      <b/>
      <sz val="10"/>
      <name val="Times New Roman"/>
      <family val="1"/>
    </font>
    <font>
      <u/>
      <sz val="9"/>
      <name val="Times New Roman"/>
      <family val="1"/>
    </font>
    <font>
      <sz val="11"/>
      <color theme="1"/>
      <name val="Times New Roman"/>
      <family val="1"/>
    </font>
    <font>
      <sz val="11"/>
      <name val="Times New Roman"/>
      <family val="1"/>
    </font>
    <font>
      <b/>
      <sz val="11"/>
      <name val="Times New Roman"/>
      <family val="1"/>
    </font>
    <font>
      <b/>
      <sz val="11"/>
      <color theme="1"/>
      <name val="Times New Roman"/>
      <family val="1"/>
    </font>
    <font>
      <b/>
      <sz val="10"/>
      <color theme="1"/>
      <name val="Times New Roman"/>
      <family val="1"/>
    </font>
    <font>
      <sz val="9"/>
      <color theme="1"/>
      <name val="Times New Roman"/>
      <family val="1"/>
    </font>
    <font>
      <sz val="10"/>
      <color theme="1"/>
      <name val="Times New Roman"/>
      <family val="1"/>
    </font>
    <font>
      <b/>
      <sz val="11"/>
      <color rgb="FFFF0000"/>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s>
  <cellStyleXfs count="2">
    <xf numFmtId="0" fontId="0" fillId="0" borderId="0"/>
    <xf numFmtId="164" fontId="6" fillId="0" borderId="0" applyFont="0" applyFill="0" applyBorder="0" applyAlignment="0" applyProtection="0"/>
  </cellStyleXfs>
  <cellXfs count="131">
    <xf numFmtId="0" fontId="0" fillId="0" borderId="0" xfId="0"/>
    <xf numFmtId="0" fontId="2" fillId="0" borderId="0" xfId="0" applyFont="1" applyAlignment="1">
      <alignment horizontal="center" vertical="center"/>
    </xf>
    <xf numFmtId="0" fontId="5" fillId="0" borderId="1" xfId="0" applyFont="1" applyBorder="1" applyAlignment="1">
      <alignment horizontal="center" vertical="center" wrapText="1"/>
    </xf>
    <xf numFmtId="0" fontId="8" fillId="0" borderId="5" xfId="0" applyFont="1" applyBorder="1" applyAlignment="1">
      <alignment horizontal="center" vertical="center" wrapText="1"/>
    </xf>
    <xf numFmtId="165" fontId="8" fillId="0" borderId="5" xfId="1" applyNumberFormat="1" applyFont="1" applyBorder="1" applyAlignment="1">
      <alignment horizontal="center" vertical="center" wrapText="1"/>
    </xf>
    <xf numFmtId="165" fontId="8"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65" fontId="9" fillId="0" borderId="1" xfId="1" applyNumberFormat="1" applyFont="1" applyBorder="1" applyAlignment="1">
      <alignment horizontal="center" vertical="center" wrapText="1"/>
    </xf>
    <xf numFmtId="165" fontId="9" fillId="0" borderId="1" xfId="1" applyNumberFormat="1" applyFont="1" applyBorder="1" applyAlignment="1">
      <alignment horizontal="center" vertical="center"/>
    </xf>
    <xf numFmtId="165" fontId="9" fillId="0" borderId="1" xfId="0" applyNumberFormat="1" applyFont="1" applyBorder="1" applyAlignment="1">
      <alignment vertical="center" wrapText="1"/>
    </xf>
    <xf numFmtId="0" fontId="8" fillId="0" borderId="1" xfId="0" applyFont="1" applyBorder="1" applyAlignment="1">
      <alignment horizontal="justify" vertical="center" wrapText="1"/>
    </xf>
    <xf numFmtId="165" fontId="9" fillId="0" borderId="1" xfId="1" applyNumberFormat="1" applyFont="1" applyBorder="1" applyAlignment="1">
      <alignment horizontal="right" vertical="center"/>
    </xf>
    <xf numFmtId="165" fontId="11" fillId="0" borderId="1" xfId="0" applyNumberFormat="1" applyFont="1" applyBorder="1" applyAlignment="1">
      <alignment vertical="center" wrapText="1"/>
    </xf>
    <xf numFmtId="165" fontId="9" fillId="0" borderId="1" xfId="1" applyNumberFormat="1" applyFont="1" applyBorder="1" applyAlignment="1">
      <alignment horizontal="right" vertical="center" wrapText="1"/>
    </xf>
    <xf numFmtId="0" fontId="9" fillId="0" borderId="1" xfId="0" applyFont="1" applyBorder="1" applyAlignment="1">
      <alignment horizontal="right" vertical="center" wrapText="1"/>
    </xf>
    <xf numFmtId="165" fontId="9" fillId="0" borderId="1" xfId="0" applyNumberFormat="1" applyFont="1" applyBorder="1" applyAlignment="1">
      <alignment horizontal="right" vertical="center" wrapText="1"/>
    </xf>
    <xf numFmtId="166" fontId="9" fillId="0" borderId="1" xfId="0" applyNumberFormat="1" applyFont="1" applyBorder="1" applyAlignment="1">
      <alignment horizontal="right" vertical="center" wrapText="1"/>
    </xf>
    <xf numFmtId="165" fontId="7" fillId="0" borderId="1" xfId="1" applyNumberFormat="1" applyFont="1" applyFill="1" applyBorder="1" applyAlignment="1">
      <alignment horizontal="center" vertical="center" wrapText="1"/>
    </xf>
    <xf numFmtId="167" fontId="7" fillId="0"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2" fillId="0" borderId="0" xfId="0" applyFont="1"/>
    <xf numFmtId="165" fontId="12" fillId="0" borderId="0" xfId="0" applyNumberFormat="1" applyFont="1"/>
    <xf numFmtId="0" fontId="13" fillId="0" borderId="1" xfId="0" applyFont="1" applyBorder="1"/>
    <xf numFmtId="0" fontId="13" fillId="0" borderId="1" xfId="0" applyFont="1" applyBorder="1" applyAlignment="1">
      <alignment horizontal="right"/>
    </xf>
    <xf numFmtId="166" fontId="13" fillId="0" borderId="1" xfId="0" applyNumberFormat="1" applyFont="1" applyBorder="1" applyAlignment="1">
      <alignment horizontal="right"/>
    </xf>
    <xf numFmtId="0" fontId="14" fillId="0" borderId="1" xfId="0" applyFont="1" applyBorder="1"/>
    <xf numFmtId="0" fontId="15" fillId="0" borderId="1" xfId="0" applyFont="1" applyBorder="1" applyAlignment="1">
      <alignment horizontal="center" vertical="center"/>
    </xf>
    <xf numFmtId="165" fontId="9" fillId="0" borderId="9" xfId="1" applyNumberFormat="1" applyFont="1" applyBorder="1" applyAlignment="1">
      <alignment horizontal="center" vertical="center" wrapText="1"/>
    </xf>
    <xf numFmtId="165" fontId="9" fillId="0" borderId="8" xfId="1" applyNumberFormat="1" applyFont="1" applyBorder="1" applyAlignment="1">
      <alignment horizontal="center" vertical="center" wrapText="1"/>
    </xf>
    <xf numFmtId="0" fontId="10" fillId="0" borderId="1" xfId="0" applyFont="1" applyBorder="1" applyAlignment="1">
      <alignment horizontal="justify" vertical="center" wrapText="1"/>
    </xf>
    <xf numFmtId="0" fontId="12"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wrapText="1"/>
    </xf>
    <xf numFmtId="165" fontId="9" fillId="0" borderId="10" xfId="1" applyNumberFormat="1" applyFont="1" applyBorder="1" applyAlignment="1">
      <alignment horizontal="center" vertical="center" wrapText="1"/>
    </xf>
    <xf numFmtId="165" fontId="9" fillId="0" borderId="10" xfId="0" applyNumberFormat="1" applyFont="1" applyBorder="1" applyAlignment="1">
      <alignment horizontal="right" vertical="center" wrapText="1"/>
    </xf>
    <xf numFmtId="166" fontId="9" fillId="0" borderId="10" xfId="0" applyNumberFormat="1" applyFont="1" applyBorder="1" applyAlignment="1">
      <alignment horizontal="right" vertical="center" wrapText="1"/>
    </xf>
    <xf numFmtId="0" fontId="12" fillId="0" borderId="6" xfId="0" applyFont="1" applyBorder="1" applyAlignment="1">
      <alignment horizontal="center" vertical="center"/>
    </xf>
    <xf numFmtId="0" fontId="8" fillId="0" borderId="6" xfId="0" applyFont="1" applyBorder="1" applyAlignment="1">
      <alignment horizontal="justify" vertical="center" wrapText="1"/>
    </xf>
    <xf numFmtId="0" fontId="9" fillId="0" borderId="6" xfId="0" applyFont="1" applyBorder="1" applyAlignment="1">
      <alignment horizontal="center" vertical="center" wrapText="1"/>
    </xf>
    <xf numFmtId="165" fontId="9" fillId="0" borderId="6" xfId="1" applyNumberFormat="1" applyFont="1" applyBorder="1" applyAlignment="1">
      <alignment horizontal="center" vertical="center" wrapText="1"/>
    </xf>
    <xf numFmtId="165" fontId="9" fillId="0" borderId="6" xfId="0" applyNumberFormat="1" applyFont="1" applyBorder="1" applyAlignment="1">
      <alignment horizontal="right" vertical="center" wrapText="1"/>
    </xf>
    <xf numFmtId="166" fontId="9" fillId="0" borderId="6" xfId="0" applyNumberFormat="1" applyFont="1" applyBorder="1" applyAlignment="1">
      <alignment horizontal="right" vertical="center" wrapText="1"/>
    </xf>
    <xf numFmtId="0" fontId="17" fillId="0" borderId="1" xfId="0" applyFont="1" applyBorder="1" applyAlignment="1">
      <alignment horizontal="center" vertical="center" wrapText="1"/>
    </xf>
    <xf numFmtId="165" fontId="9" fillId="0" borderId="10" xfId="0" applyNumberFormat="1" applyFont="1" applyBorder="1" applyAlignment="1">
      <alignment vertical="center" wrapText="1"/>
    </xf>
    <xf numFmtId="165" fontId="9" fillId="0" borderId="10" xfId="1" applyNumberFormat="1" applyFont="1" applyBorder="1" applyAlignment="1">
      <alignment horizontal="right" vertical="center" wrapText="1"/>
    </xf>
    <xf numFmtId="0" fontId="15" fillId="0" borderId="6" xfId="0" applyFont="1" applyBorder="1" applyAlignment="1">
      <alignment horizontal="center" vertical="center"/>
    </xf>
    <xf numFmtId="165" fontId="9" fillId="0" borderId="6" xfId="0" applyNumberFormat="1" applyFont="1" applyBorder="1" applyAlignment="1">
      <alignment vertical="center" wrapText="1"/>
    </xf>
    <xf numFmtId="165" fontId="9" fillId="0" borderId="6" xfId="1" applyNumberFormat="1" applyFont="1" applyBorder="1" applyAlignment="1">
      <alignment horizontal="right" vertical="center" wrapText="1"/>
    </xf>
    <xf numFmtId="0" fontId="14"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165" fontId="7" fillId="0" borderId="10" xfId="1" applyNumberFormat="1" applyFont="1" applyFill="1" applyBorder="1" applyAlignment="1">
      <alignment horizontal="center" vertical="center" wrapText="1"/>
    </xf>
    <xf numFmtId="167" fontId="7" fillId="0" borderId="10" xfId="1" applyNumberFormat="1" applyFont="1" applyFill="1" applyBorder="1" applyAlignment="1">
      <alignment horizontal="center" vertical="center" wrapText="1"/>
    </xf>
    <xf numFmtId="165" fontId="7" fillId="0" borderId="5" xfId="1" applyNumberFormat="1" applyFont="1" applyFill="1" applyBorder="1" applyAlignment="1">
      <alignment horizontal="center" vertical="center" wrapText="1"/>
    </xf>
    <xf numFmtId="167" fontId="7" fillId="0" borderId="5" xfId="1" applyNumberFormat="1" applyFont="1" applyFill="1" applyBorder="1" applyAlignment="1">
      <alignment horizontal="center" vertical="center" wrapText="1"/>
    </xf>
    <xf numFmtId="165" fontId="7" fillId="0" borderId="6" xfId="1" applyNumberFormat="1" applyFont="1" applyFill="1" applyBorder="1" applyAlignment="1">
      <alignment horizontal="center" vertical="center" wrapText="1"/>
    </xf>
    <xf numFmtId="167" fontId="7" fillId="0" borderId="6" xfId="1"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5" xfId="0" applyFont="1" applyBorder="1" applyAlignment="1">
      <alignment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5" fillId="0" borderId="1"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6" fillId="0" borderId="1" xfId="0" applyFont="1" applyBorder="1" applyAlignment="1">
      <alignment horizontal="justify" vertical="center" wrapText="1"/>
    </xf>
    <xf numFmtId="0" fontId="14" fillId="0" borderId="1" xfId="0" applyFont="1" applyBorder="1" applyAlignment="1">
      <alignment horizontal="center" vertical="center"/>
    </xf>
    <xf numFmtId="0" fontId="13" fillId="0" borderId="10" xfId="0" applyFont="1" applyBorder="1" applyAlignment="1">
      <alignment horizontal="center" vertical="center"/>
    </xf>
    <xf numFmtId="0" fontId="9" fillId="0" borderId="10" xfId="0" applyFont="1" applyFill="1" applyBorder="1" applyAlignment="1">
      <alignment horizontal="left" vertical="center" wrapText="1"/>
    </xf>
    <xf numFmtId="0" fontId="15" fillId="0" borderId="7" xfId="0" applyFont="1" applyBorder="1" applyAlignment="1">
      <alignment horizontal="center" vertical="center"/>
    </xf>
    <xf numFmtId="0" fontId="12" fillId="0" borderId="8" xfId="0" applyFont="1" applyBorder="1" applyAlignment="1">
      <alignment horizontal="center" vertical="center"/>
    </xf>
    <xf numFmtId="0" fontId="8" fillId="0" borderId="8" xfId="0" applyFont="1" applyBorder="1" applyAlignment="1">
      <alignment horizontal="justify" vertical="center" wrapText="1"/>
    </xf>
    <xf numFmtId="165" fontId="9" fillId="0" borderId="8" xfId="0" applyNumberFormat="1" applyFont="1" applyBorder="1" applyAlignment="1">
      <alignment vertical="center" wrapText="1"/>
    </xf>
    <xf numFmtId="0" fontId="9" fillId="0" borderId="8" xfId="0" applyFont="1" applyBorder="1" applyAlignment="1">
      <alignment horizontal="center" vertical="center" wrapText="1"/>
    </xf>
    <xf numFmtId="165" fontId="9" fillId="0" borderId="8" xfId="0" applyNumberFormat="1" applyFont="1" applyBorder="1" applyAlignment="1">
      <alignment horizontal="right" vertical="center" wrapText="1"/>
    </xf>
    <xf numFmtId="165" fontId="9" fillId="0" borderId="8" xfId="1" applyNumberFormat="1" applyFont="1" applyBorder="1" applyAlignment="1">
      <alignment horizontal="right" vertical="center" wrapText="1"/>
    </xf>
    <xf numFmtId="166" fontId="9" fillId="0" borderId="8" xfId="0" applyNumberFormat="1" applyFont="1" applyBorder="1" applyAlignment="1">
      <alignment horizontal="right" vertical="center" wrapText="1"/>
    </xf>
    <xf numFmtId="0" fontId="12" fillId="0" borderId="7" xfId="0" applyFont="1" applyBorder="1" applyAlignment="1">
      <alignment horizontal="center" vertical="center"/>
    </xf>
    <xf numFmtId="0" fontId="8" fillId="0" borderId="7" xfId="0" applyFont="1" applyBorder="1" applyAlignment="1">
      <alignment horizontal="justify" vertical="center" wrapText="1"/>
    </xf>
    <xf numFmtId="165" fontId="9" fillId="0" borderId="7" xfId="0" applyNumberFormat="1" applyFont="1" applyBorder="1" applyAlignment="1">
      <alignment vertical="center" wrapText="1"/>
    </xf>
    <xf numFmtId="165" fontId="9" fillId="0" borderId="7" xfId="1" applyNumberFormat="1" applyFont="1" applyBorder="1" applyAlignment="1">
      <alignment horizontal="center" vertical="center" wrapText="1"/>
    </xf>
    <xf numFmtId="0" fontId="9" fillId="0" borderId="7" xfId="0" applyFont="1" applyBorder="1" applyAlignment="1">
      <alignment horizontal="center" vertical="center" wrapText="1"/>
    </xf>
    <xf numFmtId="165" fontId="9" fillId="0" borderId="7" xfId="0"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166" fontId="9" fillId="0" borderId="7" xfId="0" applyNumberFormat="1" applyFont="1" applyBorder="1" applyAlignment="1">
      <alignment horizontal="right" vertical="center" wrapText="1"/>
    </xf>
    <xf numFmtId="0" fontId="12" fillId="0" borderId="1" xfId="0" applyFont="1" applyBorder="1" applyAlignment="1">
      <alignment horizontal="center" vertical="center"/>
    </xf>
    <xf numFmtId="165" fontId="5" fillId="0" borderId="1" xfId="1" applyNumberFormat="1" applyFont="1" applyBorder="1" applyAlignment="1">
      <alignment horizontal="center" vertical="center" wrapText="1"/>
    </xf>
    <xf numFmtId="165" fontId="5" fillId="0" borderId="1" xfId="1" applyNumberFormat="1" applyFont="1" applyBorder="1" applyAlignment="1">
      <alignment horizontal="right" vertical="center"/>
    </xf>
    <xf numFmtId="165" fontId="5" fillId="0" borderId="1" xfId="0" applyNumberFormat="1" applyFont="1" applyBorder="1" applyAlignment="1">
      <alignment horizontal="right" vertical="center" wrapText="1"/>
    </xf>
    <xf numFmtId="166" fontId="5" fillId="0" borderId="1" xfId="0" applyNumberFormat="1" applyFont="1" applyBorder="1" applyAlignment="1">
      <alignment horizontal="right" vertical="center" wrapText="1"/>
    </xf>
    <xf numFmtId="0" fontId="15" fillId="0" borderId="0" xfId="0" applyFont="1"/>
    <xf numFmtId="0" fontId="12" fillId="0" borderId="1" xfId="0" applyFont="1" applyBorder="1" applyAlignment="1">
      <alignment vertical="center"/>
    </xf>
    <xf numFmtId="165" fontId="5" fillId="0" borderId="1" xfId="0" applyNumberFormat="1" applyFont="1" applyBorder="1" applyAlignment="1">
      <alignment horizontal="center" vertical="center" wrapText="1"/>
    </xf>
    <xf numFmtId="0" fontId="14" fillId="0" borderId="1" xfId="0" applyFont="1" applyBorder="1" applyAlignment="1">
      <alignment horizontal="right"/>
    </xf>
    <xf numFmtId="166" fontId="14" fillId="0" borderId="1" xfId="0" applyNumberFormat="1" applyFont="1" applyBorder="1" applyAlignment="1">
      <alignment horizontal="right"/>
    </xf>
    <xf numFmtId="165" fontId="5" fillId="0" borderId="1" xfId="1" applyNumberFormat="1" applyFont="1" applyBorder="1" applyAlignment="1">
      <alignment horizontal="right" vertical="center" wrapText="1"/>
    </xf>
    <xf numFmtId="165" fontId="5" fillId="0" borderId="1" xfId="0" applyNumberFormat="1" applyFont="1" applyFill="1" applyBorder="1" applyAlignment="1">
      <alignment vertical="center" wrapText="1"/>
    </xf>
    <xf numFmtId="165" fontId="5" fillId="0" borderId="1" xfId="0" applyNumberFormat="1" applyFont="1" applyBorder="1" applyAlignment="1">
      <alignment vertical="center" wrapText="1"/>
    </xf>
    <xf numFmtId="0" fontId="10" fillId="0" borderId="7" xfId="0" applyFont="1" applyBorder="1" applyAlignment="1">
      <alignment horizontal="justify" vertical="center" wrapText="1"/>
    </xf>
    <xf numFmtId="165" fontId="5" fillId="0" borderId="7" xfId="0" applyNumberFormat="1" applyFont="1" applyBorder="1" applyAlignment="1">
      <alignment vertical="center" wrapText="1"/>
    </xf>
    <xf numFmtId="165" fontId="5" fillId="0" borderId="7" xfId="1" applyNumberFormat="1" applyFont="1" applyBorder="1" applyAlignment="1">
      <alignment horizontal="center" vertical="center" wrapText="1"/>
    </xf>
    <xf numFmtId="0" fontId="5" fillId="0" borderId="7" xfId="0" applyFont="1" applyBorder="1" applyAlignment="1">
      <alignment horizontal="center" vertical="center" wrapText="1"/>
    </xf>
    <xf numFmtId="165" fontId="5" fillId="0" borderId="7" xfId="0" applyNumberFormat="1" applyFont="1" applyBorder="1" applyAlignment="1">
      <alignment horizontal="right" vertical="center" wrapText="1"/>
    </xf>
    <xf numFmtId="165" fontId="5" fillId="0" borderId="7" xfId="1" applyNumberFormat="1" applyFont="1" applyBorder="1" applyAlignment="1">
      <alignment horizontal="right" vertical="center" wrapText="1"/>
    </xf>
    <xf numFmtId="166" fontId="5" fillId="0" borderId="7" xfId="0" applyNumberFormat="1" applyFont="1" applyBorder="1" applyAlignment="1">
      <alignment horizontal="right" vertical="center" wrapText="1"/>
    </xf>
    <xf numFmtId="0" fontId="19" fillId="0" borderId="0" xfId="0" applyFont="1"/>
    <xf numFmtId="0" fontId="1" fillId="2"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 fillId="2" borderId="4"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7"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tabSelected="1" topLeftCell="A4" zoomScaleNormal="100" workbookViewId="0">
      <pane ySplit="6" topLeftCell="A10" activePane="bottomLeft" state="frozen"/>
      <selection activeCell="A4" sqref="A4"/>
      <selection pane="bottomLeft" activeCell="P31" sqref="P31"/>
    </sheetView>
  </sheetViews>
  <sheetFormatPr defaultRowHeight="15" x14ac:dyDescent="0.25"/>
  <cols>
    <col min="1" max="1" width="4.85546875" style="22" customWidth="1"/>
    <col min="2" max="2" width="33.5703125" style="22" customWidth="1"/>
    <col min="3" max="3" width="10.140625" style="22" customWidth="1"/>
    <col min="4" max="4" width="8" style="22" customWidth="1"/>
    <col min="5" max="5" width="7.42578125" style="22" customWidth="1"/>
    <col min="6" max="6" width="6.42578125" style="22" customWidth="1"/>
    <col min="7" max="7" width="7.28515625" style="22" customWidth="1"/>
    <col min="8" max="8" width="7.7109375" style="22" hidden="1" customWidth="1"/>
    <col min="9" max="9" width="5.42578125" style="22" hidden="1" customWidth="1"/>
    <col min="10" max="10" width="6.42578125" style="22" hidden="1" customWidth="1"/>
    <col min="11" max="11" width="6.140625" style="22" hidden="1" customWidth="1"/>
    <col min="12" max="12" width="7.7109375" style="22" customWidth="1"/>
    <col min="13" max="13" width="6.140625" style="22" customWidth="1"/>
    <col min="14" max="14" width="5.7109375" style="22" customWidth="1"/>
    <col min="15" max="16" width="6.140625" style="22" customWidth="1"/>
    <col min="17" max="19" width="6.28515625" style="22" customWidth="1"/>
    <col min="20" max="20" width="8.42578125" style="22" customWidth="1"/>
    <col min="21" max="21" width="7.42578125" style="22" customWidth="1"/>
    <col min="22" max="22" width="6.28515625" style="22" customWidth="1"/>
    <col min="23" max="23" width="5.42578125" style="22" customWidth="1"/>
    <col min="24" max="24" width="5.5703125" style="22" customWidth="1"/>
    <col min="25" max="25" width="5.7109375" style="22" customWidth="1"/>
    <col min="26" max="26" width="7.28515625" style="22" customWidth="1"/>
    <col min="27" max="27" width="5.42578125" style="22" customWidth="1"/>
    <col min="28" max="29" width="7.28515625" style="22" customWidth="1"/>
    <col min="30" max="30" width="5.5703125" style="22" customWidth="1"/>
    <col min="31" max="31" width="7.5703125" style="22" customWidth="1"/>
    <col min="32" max="34" width="13.28515625" style="22" customWidth="1"/>
    <col min="35" max="16384" width="9.140625" style="22"/>
  </cols>
  <sheetData>
    <row r="1" spans="1:34" ht="16.5" x14ac:dyDescent="0.25">
      <c r="B1" s="124" t="s">
        <v>40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row>
    <row r="2" spans="1:34" ht="16.5" x14ac:dyDescent="0.25">
      <c r="B2" s="124" t="s">
        <v>61</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row>
    <row r="3" spans="1:34" ht="16.5" x14ac:dyDescent="0.25">
      <c r="B3" s="126" t="s">
        <v>62</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row>
    <row r="4" spans="1:34" ht="18.75" x14ac:dyDescent="0.25">
      <c r="B4" s="1"/>
    </row>
    <row r="6" spans="1:34" ht="32.25" customHeight="1" x14ac:dyDescent="0.25">
      <c r="A6" s="120" t="s">
        <v>7</v>
      </c>
      <c r="B6" s="113" t="s">
        <v>6</v>
      </c>
      <c r="C6" s="114" t="s">
        <v>11</v>
      </c>
      <c r="D6" s="123"/>
      <c r="E6" s="123"/>
      <c r="F6" s="123"/>
      <c r="G6" s="123"/>
      <c r="H6" s="123"/>
      <c r="I6" s="123"/>
      <c r="J6" s="123"/>
      <c r="K6" s="123"/>
      <c r="L6" s="123"/>
      <c r="M6" s="115"/>
      <c r="N6" s="114" t="s">
        <v>14</v>
      </c>
      <c r="O6" s="123"/>
      <c r="P6" s="123"/>
      <c r="Q6" s="123"/>
      <c r="R6" s="123"/>
      <c r="S6" s="123"/>
      <c r="T6" s="123"/>
      <c r="U6" s="123"/>
      <c r="V6" s="115"/>
      <c r="W6" s="107" t="s">
        <v>19</v>
      </c>
      <c r="X6" s="107"/>
      <c r="Y6" s="107"/>
      <c r="Z6" s="107"/>
      <c r="AA6" s="107"/>
      <c r="AB6" s="107"/>
      <c r="AC6" s="107"/>
      <c r="AD6" s="107"/>
      <c r="AE6" s="107"/>
    </row>
    <row r="7" spans="1:34" x14ac:dyDescent="0.25">
      <c r="A7" s="121"/>
      <c r="B7" s="113"/>
      <c r="C7" s="108" t="s">
        <v>3</v>
      </c>
      <c r="D7" s="114" t="s">
        <v>12</v>
      </c>
      <c r="E7" s="115"/>
      <c r="F7" s="114" t="s">
        <v>13</v>
      </c>
      <c r="G7" s="115"/>
      <c r="H7" s="20"/>
      <c r="I7" s="20"/>
      <c r="J7" s="20"/>
      <c r="K7" s="20"/>
      <c r="L7" s="116" t="s">
        <v>16</v>
      </c>
      <c r="M7" s="128" t="s">
        <v>17</v>
      </c>
      <c r="N7" s="113" t="s">
        <v>8</v>
      </c>
      <c r="O7" s="113" t="s">
        <v>9</v>
      </c>
      <c r="P7" s="107" t="s">
        <v>18</v>
      </c>
      <c r="Q7" s="107" t="s">
        <v>15</v>
      </c>
      <c r="R7" s="107"/>
      <c r="S7" s="107"/>
      <c r="T7" s="107"/>
      <c r="U7" s="107"/>
      <c r="V7" s="107"/>
      <c r="W7" s="113" t="s">
        <v>8</v>
      </c>
      <c r="X7" s="113" t="s">
        <v>9</v>
      </c>
      <c r="Y7" s="107" t="s">
        <v>28</v>
      </c>
      <c r="Z7" s="107" t="s">
        <v>15</v>
      </c>
      <c r="AA7" s="107"/>
      <c r="AB7" s="107"/>
      <c r="AC7" s="107"/>
      <c r="AD7" s="107"/>
      <c r="AE7" s="107"/>
    </row>
    <row r="8" spans="1:34" x14ac:dyDescent="0.25">
      <c r="A8" s="121"/>
      <c r="B8" s="113"/>
      <c r="C8" s="109"/>
      <c r="D8" s="111" t="s">
        <v>20</v>
      </c>
      <c r="E8" s="111" t="s">
        <v>21</v>
      </c>
      <c r="F8" s="111" t="s">
        <v>22</v>
      </c>
      <c r="G8" s="111" t="s">
        <v>21</v>
      </c>
      <c r="H8" s="20"/>
      <c r="I8" s="20"/>
      <c r="J8" s="20"/>
      <c r="K8" s="20"/>
      <c r="L8" s="127"/>
      <c r="M8" s="129"/>
      <c r="N8" s="113"/>
      <c r="O8" s="113"/>
      <c r="P8" s="107"/>
      <c r="Q8" s="114" t="s">
        <v>12</v>
      </c>
      <c r="R8" s="115"/>
      <c r="S8" s="114" t="s">
        <v>13</v>
      </c>
      <c r="T8" s="115"/>
      <c r="U8" s="116" t="s">
        <v>16</v>
      </c>
      <c r="V8" s="116" t="s">
        <v>17</v>
      </c>
      <c r="W8" s="113"/>
      <c r="X8" s="113"/>
      <c r="Y8" s="107"/>
      <c r="Z8" s="114" t="s">
        <v>12</v>
      </c>
      <c r="AA8" s="115"/>
      <c r="AB8" s="114" t="s">
        <v>13</v>
      </c>
      <c r="AC8" s="115"/>
      <c r="AD8" s="128" t="s">
        <v>16</v>
      </c>
      <c r="AE8" s="128" t="s">
        <v>17</v>
      </c>
    </row>
    <row r="9" spans="1:34" ht="60" x14ac:dyDescent="0.25">
      <c r="A9" s="122"/>
      <c r="B9" s="113"/>
      <c r="C9" s="110"/>
      <c r="D9" s="112"/>
      <c r="E9" s="112"/>
      <c r="F9" s="112"/>
      <c r="G9" s="112"/>
      <c r="H9" s="21" t="s">
        <v>0</v>
      </c>
      <c r="I9" s="21" t="s">
        <v>1</v>
      </c>
      <c r="J9" s="21" t="s">
        <v>2</v>
      </c>
      <c r="K9" s="21" t="s">
        <v>1</v>
      </c>
      <c r="L9" s="117"/>
      <c r="M9" s="130"/>
      <c r="N9" s="113"/>
      <c r="O9" s="113"/>
      <c r="P9" s="107"/>
      <c r="Q9" s="44" t="s">
        <v>4</v>
      </c>
      <c r="R9" s="44" t="s">
        <v>5</v>
      </c>
      <c r="S9" s="44" t="s">
        <v>4</v>
      </c>
      <c r="T9" s="44" t="s">
        <v>5</v>
      </c>
      <c r="U9" s="117"/>
      <c r="V9" s="117"/>
      <c r="W9" s="113"/>
      <c r="X9" s="113"/>
      <c r="Y9" s="107"/>
      <c r="Z9" s="21" t="s">
        <v>4</v>
      </c>
      <c r="AA9" s="21" t="s">
        <v>5</v>
      </c>
      <c r="AB9" s="21" t="s">
        <v>4</v>
      </c>
      <c r="AC9" s="21" t="s">
        <v>5</v>
      </c>
      <c r="AD9" s="130"/>
      <c r="AE9" s="130"/>
    </row>
    <row r="10" spans="1:34" ht="21" customHeight="1" x14ac:dyDescent="0.25">
      <c r="A10" s="118" t="s">
        <v>41</v>
      </c>
      <c r="B10" s="119"/>
      <c r="C10" s="18">
        <f>C11+C18+C20+C24+C26+C31+C35+C37+C39</f>
        <v>57607.815999999999</v>
      </c>
      <c r="D10" s="18">
        <f>D11+D18+D20+D24+D26+D31+D35+D37+D39</f>
        <v>29178</v>
      </c>
      <c r="E10" s="18">
        <f>E11+E18+E20+E24+E26+E31+E35+E37+E39</f>
        <v>10035.815999999999</v>
      </c>
      <c r="F10" s="18">
        <f t="shared" ref="F10:L10" si="0">F11+F18+F20+F24+F26+F31+F35+F37+F39</f>
        <v>0</v>
      </c>
      <c r="G10" s="18">
        <f t="shared" si="0"/>
        <v>1004</v>
      </c>
      <c r="H10" s="18">
        <f t="shared" si="0"/>
        <v>0</v>
      </c>
      <c r="I10" s="18">
        <f t="shared" si="0"/>
        <v>0</v>
      </c>
      <c r="J10" s="18">
        <f t="shared" si="0"/>
        <v>0</v>
      </c>
      <c r="K10" s="18">
        <f t="shared" si="0"/>
        <v>0</v>
      </c>
      <c r="L10" s="18">
        <f t="shared" si="0"/>
        <v>17390</v>
      </c>
      <c r="M10" s="18"/>
      <c r="N10" s="18"/>
      <c r="O10" s="18"/>
      <c r="P10" s="18"/>
      <c r="Q10" s="18"/>
      <c r="R10" s="18"/>
      <c r="S10" s="18"/>
      <c r="T10" s="18"/>
      <c r="U10" s="18"/>
      <c r="V10" s="18"/>
      <c r="W10" s="18"/>
      <c r="X10" s="19"/>
      <c r="Y10" s="19"/>
      <c r="Z10" s="19"/>
      <c r="AA10" s="19"/>
      <c r="AB10" s="19"/>
      <c r="AC10" s="19"/>
      <c r="AD10" s="18"/>
      <c r="AE10" s="19"/>
      <c r="AF10" s="23"/>
      <c r="AG10" s="23"/>
      <c r="AH10" s="23"/>
    </row>
    <row r="11" spans="1:34" ht="42.75" customHeight="1" x14ac:dyDescent="0.25">
      <c r="A11" s="64">
        <v>1</v>
      </c>
      <c r="B11" s="66" t="s">
        <v>39</v>
      </c>
      <c r="C11" s="18">
        <f>D11+E11+G11+L11</f>
        <v>21535.815999999999</v>
      </c>
      <c r="D11" s="18">
        <f>SUM( D12:D17)</f>
        <v>3038</v>
      </c>
      <c r="E11" s="18">
        <f>SUM( E12:E17)</f>
        <v>1005.816</v>
      </c>
      <c r="F11" s="18">
        <f t="shared" ref="F11:G11" si="1">SUM( F12:F17)</f>
        <v>0</v>
      </c>
      <c r="G11" s="18">
        <f t="shared" si="1"/>
        <v>102</v>
      </c>
      <c r="H11" s="18"/>
      <c r="I11" s="18"/>
      <c r="J11" s="18"/>
      <c r="K11" s="18"/>
      <c r="L11" s="18">
        <v>17390</v>
      </c>
      <c r="M11" s="18"/>
      <c r="N11" s="18"/>
      <c r="O11" s="18"/>
      <c r="P11" s="18"/>
      <c r="Q11" s="18"/>
      <c r="R11" s="18"/>
      <c r="S11" s="18"/>
      <c r="T11" s="18"/>
      <c r="U11" s="18"/>
      <c r="V11" s="18"/>
      <c r="W11" s="18"/>
      <c r="X11" s="19"/>
      <c r="Y11" s="19"/>
      <c r="Z11" s="19"/>
      <c r="AA11" s="19"/>
      <c r="AB11" s="19"/>
      <c r="AC11" s="19"/>
      <c r="AD11" s="18"/>
      <c r="AE11" s="19"/>
      <c r="AF11" s="23"/>
      <c r="AG11" s="23"/>
      <c r="AH11" s="23"/>
    </row>
    <row r="12" spans="1:34" ht="22.5" customHeight="1" x14ac:dyDescent="0.25">
      <c r="A12" s="60" t="s">
        <v>26</v>
      </c>
      <c r="B12" s="58" t="s">
        <v>42</v>
      </c>
      <c r="C12" s="52"/>
      <c r="D12" s="52">
        <v>120</v>
      </c>
      <c r="E12" s="52"/>
      <c r="F12" s="52"/>
      <c r="G12" s="52"/>
      <c r="H12" s="52"/>
      <c r="I12" s="52"/>
      <c r="J12" s="52"/>
      <c r="K12" s="52"/>
      <c r="L12" s="52"/>
      <c r="M12" s="52"/>
      <c r="N12" s="52"/>
      <c r="O12" s="52"/>
      <c r="P12" s="52"/>
      <c r="Q12" s="52"/>
      <c r="R12" s="52"/>
      <c r="S12" s="52"/>
      <c r="T12" s="52"/>
      <c r="U12" s="52"/>
      <c r="V12" s="52"/>
      <c r="W12" s="52"/>
      <c r="X12" s="53"/>
      <c r="Y12" s="53"/>
      <c r="Z12" s="53"/>
      <c r="AA12" s="53"/>
      <c r="AB12" s="53"/>
      <c r="AC12" s="53"/>
      <c r="AD12" s="52"/>
      <c r="AE12" s="53"/>
      <c r="AF12" s="23"/>
      <c r="AG12" s="23"/>
      <c r="AH12" s="23"/>
    </row>
    <row r="13" spans="1:34" ht="22.5" customHeight="1" x14ac:dyDescent="0.25">
      <c r="A13" s="61" t="s">
        <v>26</v>
      </c>
      <c r="B13" s="59" t="s">
        <v>37</v>
      </c>
      <c r="C13" s="54"/>
      <c r="D13" s="54">
        <v>399</v>
      </c>
      <c r="E13" s="54"/>
      <c r="F13" s="54"/>
      <c r="G13" s="54"/>
      <c r="H13" s="54"/>
      <c r="I13" s="54"/>
      <c r="J13" s="54"/>
      <c r="K13" s="54"/>
      <c r="L13" s="54"/>
      <c r="M13" s="54"/>
      <c r="N13" s="54"/>
      <c r="O13" s="54"/>
      <c r="P13" s="54"/>
      <c r="Q13" s="54"/>
      <c r="R13" s="54"/>
      <c r="S13" s="54"/>
      <c r="T13" s="54"/>
      <c r="U13" s="54">
        <v>4400</v>
      </c>
      <c r="V13" s="54"/>
      <c r="W13" s="54"/>
      <c r="X13" s="55"/>
      <c r="Y13" s="55"/>
      <c r="Z13" s="55"/>
      <c r="AA13" s="55"/>
      <c r="AB13" s="55"/>
      <c r="AC13" s="55"/>
      <c r="AD13" s="54"/>
      <c r="AE13" s="55"/>
      <c r="AF13" s="23"/>
      <c r="AG13" s="23"/>
      <c r="AH13" s="23"/>
    </row>
    <row r="14" spans="1:34" ht="22.5" customHeight="1" x14ac:dyDescent="0.25">
      <c r="A14" s="61" t="s">
        <v>26</v>
      </c>
      <c r="B14" s="59" t="s">
        <v>38</v>
      </c>
      <c r="C14" s="54"/>
      <c r="D14" s="54">
        <v>426</v>
      </c>
      <c r="E14" s="54"/>
      <c r="F14" s="54"/>
      <c r="G14" s="54"/>
      <c r="H14" s="54"/>
      <c r="I14" s="54"/>
      <c r="J14" s="54"/>
      <c r="K14" s="54"/>
      <c r="L14" s="54"/>
      <c r="M14" s="54"/>
      <c r="N14" s="54"/>
      <c r="O14" s="54"/>
      <c r="P14" s="54"/>
      <c r="Q14" s="54"/>
      <c r="R14" s="54"/>
      <c r="S14" s="54"/>
      <c r="T14" s="54"/>
      <c r="U14" s="54"/>
      <c r="V14" s="54"/>
      <c r="W14" s="54"/>
      <c r="X14" s="55"/>
      <c r="Y14" s="55"/>
      <c r="Z14" s="55"/>
      <c r="AA14" s="55"/>
      <c r="AB14" s="55"/>
      <c r="AC14" s="55"/>
      <c r="AD14" s="54"/>
      <c r="AE14" s="55"/>
      <c r="AF14" s="23"/>
      <c r="AG14" s="23"/>
      <c r="AH14" s="23"/>
    </row>
    <row r="15" spans="1:34" ht="22.5" customHeight="1" x14ac:dyDescent="0.25">
      <c r="A15" s="61" t="s">
        <v>26</v>
      </c>
      <c r="B15" s="59" t="s">
        <v>43</v>
      </c>
      <c r="C15" s="54"/>
      <c r="D15" s="54"/>
      <c r="E15" s="54">
        <v>732</v>
      </c>
      <c r="F15" s="54"/>
      <c r="G15" s="54">
        <v>102</v>
      </c>
      <c r="H15" s="54"/>
      <c r="I15" s="54"/>
      <c r="J15" s="54"/>
      <c r="K15" s="54"/>
      <c r="L15" s="54"/>
      <c r="M15" s="54"/>
      <c r="N15" s="54"/>
      <c r="O15" s="54"/>
      <c r="P15" s="54"/>
      <c r="Q15" s="54"/>
      <c r="R15" s="54"/>
      <c r="S15" s="54"/>
      <c r="T15" s="54"/>
      <c r="U15" s="54"/>
      <c r="V15" s="54"/>
      <c r="W15" s="54"/>
      <c r="X15" s="55"/>
      <c r="Y15" s="55"/>
      <c r="Z15" s="55"/>
      <c r="AA15" s="55"/>
      <c r="AB15" s="55"/>
      <c r="AC15" s="55"/>
      <c r="AD15" s="54"/>
      <c r="AE15" s="55"/>
      <c r="AF15" s="23"/>
      <c r="AG15" s="23"/>
      <c r="AH15" s="23"/>
    </row>
    <row r="16" spans="1:34" ht="22.5" customHeight="1" x14ac:dyDescent="0.25">
      <c r="A16" s="62" t="s">
        <v>26</v>
      </c>
      <c r="B16" s="59" t="s">
        <v>44</v>
      </c>
      <c r="C16" s="54"/>
      <c r="D16" s="54"/>
      <c r="E16" s="54">
        <v>273.81599999999997</v>
      </c>
      <c r="F16" s="54"/>
      <c r="G16" s="54"/>
      <c r="H16" s="54"/>
      <c r="I16" s="54"/>
      <c r="J16" s="54"/>
      <c r="K16" s="54"/>
      <c r="L16" s="54"/>
      <c r="M16" s="54"/>
      <c r="N16" s="54"/>
      <c r="O16" s="54"/>
      <c r="P16" s="54"/>
      <c r="Q16" s="54"/>
      <c r="R16" s="54"/>
      <c r="S16" s="54"/>
      <c r="T16" s="54"/>
      <c r="U16" s="54"/>
      <c r="V16" s="54"/>
      <c r="W16" s="54"/>
      <c r="X16" s="55"/>
      <c r="Y16" s="55"/>
      <c r="Z16" s="55"/>
      <c r="AA16" s="55"/>
      <c r="AB16" s="55"/>
      <c r="AC16" s="55"/>
      <c r="AD16" s="54"/>
      <c r="AE16" s="55"/>
      <c r="AF16" s="23"/>
      <c r="AG16" s="23"/>
      <c r="AH16" s="23"/>
    </row>
    <row r="17" spans="1:34" ht="22.5" customHeight="1" x14ac:dyDescent="0.25">
      <c r="A17" s="63" t="s">
        <v>26</v>
      </c>
      <c r="B17" s="65" t="s">
        <v>45</v>
      </c>
      <c r="C17" s="56"/>
      <c r="D17" s="56">
        <v>2093</v>
      </c>
      <c r="E17" s="56"/>
      <c r="F17" s="56"/>
      <c r="G17" s="56"/>
      <c r="H17" s="56"/>
      <c r="I17" s="56"/>
      <c r="J17" s="56"/>
      <c r="K17" s="56"/>
      <c r="L17" s="56"/>
      <c r="M17" s="56"/>
      <c r="N17" s="56"/>
      <c r="O17" s="56"/>
      <c r="P17" s="56"/>
      <c r="Q17" s="56"/>
      <c r="R17" s="56"/>
      <c r="S17" s="56"/>
      <c r="T17" s="56"/>
      <c r="U17" s="56"/>
      <c r="V17" s="56"/>
      <c r="W17" s="56"/>
      <c r="X17" s="57"/>
      <c r="Y17" s="57"/>
      <c r="Z17" s="57"/>
      <c r="AA17" s="57"/>
      <c r="AB17" s="57"/>
      <c r="AC17" s="57"/>
      <c r="AD17" s="56"/>
      <c r="AE17" s="57"/>
      <c r="AF17" s="23"/>
      <c r="AG17" s="23"/>
      <c r="AH17" s="23"/>
    </row>
    <row r="18" spans="1:34" ht="38.25" customHeight="1" x14ac:dyDescent="0.25">
      <c r="A18" s="67">
        <v>2</v>
      </c>
      <c r="B18" s="66" t="s">
        <v>46</v>
      </c>
      <c r="C18" s="18">
        <f>D18</f>
        <v>7622</v>
      </c>
      <c r="D18" s="18">
        <f>D19</f>
        <v>7622</v>
      </c>
      <c r="E18" s="18"/>
      <c r="F18" s="18"/>
      <c r="G18" s="18"/>
      <c r="H18" s="18"/>
      <c r="I18" s="18"/>
      <c r="J18" s="18"/>
      <c r="K18" s="18"/>
      <c r="L18" s="18"/>
      <c r="M18" s="18"/>
      <c r="N18" s="18"/>
      <c r="O18" s="18"/>
      <c r="P18" s="18"/>
      <c r="Q18" s="18"/>
      <c r="R18" s="18"/>
      <c r="S18" s="18"/>
      <c r="T18" s="18"/>
      <c r="U18" s="18"/>
      <c r="V18" s="18"/>
      <c r="W18" s="18"/>
      <c r="X18" s="19"/>
      <c r="Y18" s="19"/>
      <c r="Z18" s="19"/>
      <c r="AA18" s="19"/>
      <c r="AB18" s="19"/>
      <c r="AC18" s="19"/>
      <c r="AD18" s="18"/>
      <c r="AE18" s="19"/>
      <c r="AF18" s="23"/>
      <c r="AG18" s="23"/>
      <c r="AH18" s="23"/>
    </row>
    <row r="19" spans="1:34" ht="22.5" customHeight="1" x14ac:dyDescent="0.25">
      <c r="A19" s="68"/>
      <c r="B19" s="69" t="s">
        <v>63</v>
      </c>
      <c r="C19" s="52"/>
      <c r="D19" s="52">
        <v>7622</v>
      </c>
      <c r="E19" s="52"/>
      <c r="F19" s="52"/>
      <c r="G19" s="52"/>
      <c r="H19" s="52"/>
      <c r="I19" s="52"/>
      <c r="J19" s="52"/>
      <c r="K19" s="52"/>
      <c r="L19" s="52"/>
      <c r="M19" s="52"/>
      <c r="N19" s="52"/>
      <c r="O19" s="52"/>
      <c r="P19" s="52"/>
      <c r="Q19" s="52"/>
      <c r="R19" s="52"/>
      <c r="S19" s="52"/>
      <c r="T19" s="52"/>
      <c r="U19" s="52"/>
      <c r="V19" s="52"/>
      <c r="W19" s="52"/>
      <c r="X19" s="53"/>
      <c r="Y19" s="53"/>
      <c r="Z19" s="53"/>
      <c r="AA19" s="53"/>
      <c r="AB19" s="53"/>
      <c r="AC19" s="53"/>
      <c r="AD19" s="52"/>
      <c r="AE19" s="53"/>
      <c r="AF19" s="23"/>
      <c r="AG19" s="23"/>
      <c r="AH19" s="23"/>
    </row>
    <row r="20" spans="1:34" s="91" customFormat="1" ht="51" x14ac:dyDescent="0.2">
      <c r="A20" s="28">
        <v>3</v>
      </c>
      <c r="B20" s="31" t="s">
        <v>23</v>
      </c>
      <c r="C20" s="98">
        <f>E20+G20</f>
        <v>6666</v>
      </c>
      <c r="D20" s="98"/>
      <c r="E20" s="87">
        <f>SUM( E21:E23)</f>
        <v>6060</v>
      </c>
      <c r="F20" s="87">
        <f t="shared" ref="F20:G20" si="2">SUM( F21:F23)</f>
        <v>0</v>
      </c>
      <c r="G20" s="87">
        <f t="shared" si="2"/>
        <v>606</v>
      </c>
      <c r="H20" s="2"/>
      <c r="I20" s="2"/>
      <c r="J20" s="2"/>
      <c r="K20" s="2"/>
      <c r="L20" s="2"/>
      <c r="M20" s="2"/>
      <c r="N20" s="2"/>
      <c r="O20" s="2"/>
      <c r="P20" s="93"/>
      <c r="Q20" s="2"/>
      <c r="R20" s="2"/>
      <c r="S20" s="2"/>
      <c r="T20" s="96"/>
      <c r="U20" s="96"/>
      <c r="V20" s="89"/>
      <c r="W20" s="96"/>
      <c r="X20" s="90"/>
      <c r="Y20" s="90"/>
      <c r="Z20" s="90"/>
      <c r="AA20" s="90"/>
      <c r="AB20" s="90"/>
      <c r="AC20" s="90"/>
      <c r="AD20" s="96"/>
      <c r="AE20" s="90"/>
      <c r="AF20" s="106"/>
    </row>
    <row r="21" spans="1:34" ht="38.25" x14ac:dyDescent="0.25">
      <c r="A21" s="86" t="s">
        <v>47</v>
      </c>
      <c r="B21" s="11" t="s">
        <v>24</v>
      </c>
      <c r="C21" s="13"/>
      <c r="D21" s="13"/>
      <c r="E21" s="8">
        <v>4376</v>
      </c>
      <c r="F21" s="7"/>
      <c r="G21" s="8">
        <v>438</v>
      </c>
      <c r="H21" s="7"/>
      <c r="I21" s="7"/>
      <c r="J21" s="7"/>
      <c r="K21" s="7"/>
      <c r="L21" s="7"/>
      <c r="M21" s="7"/>
      <c r="N21" s="7"/>
      <c r="O21" s="7"/>
      <c r="P21" s="7"/>
      <c r="Q21" s="7"/>
      <c r="R21" s="7"/>
      <c r="S21" s="7"/>
      <c r="T21" s="16"/>
      <c r="U21" s="16"/>
      <c r="V21" s="16"/>
      <c r="W21" s="15"/>
      <c r="X21" s="17"/>
      <c r="Y21" s="17"/>
      <c r="Z21" s="17"/>
      <c r="AA21" s="17"/>
      <c r="AB21" s="17"/>
      <c r="AC21" s="17"/>
      <c r="AD21" s="16"/>
      <c r="AE21" s="17"/>
    </row>
    <row r="22" spans="1:34" ht="63.75" x14ac:dyDescent="0.25">
      <c r="A22" s="86" t="s">
        <v>33</v>
      </c>
      <c r="B22" s="11" t="s">
        <v>25</v>
      </c>
      <c r="C22" s="10"/>
      <c r="D22" s="10"/>
      <c r="E22" s="8"/>
      <c r="F22" s="8"/>
      <c r="G22" s="8"/>
      <c r="H22" s="7"/>
      <c r="I22" s="7"/>
      <c r="J22" s="7"/>
      <c r="K22" s="7"/>
      <c r="L22" s="7"/>
      <c r="M22" s="7"/>
      <c r="N22" s="7"/>
      <c r="O22" s="7"/>
      <c r="P22" s="7"/>
      <c r="Q22" s="7"/>
      <c r="R22" s="7"/>
      <c r="S22" s="7"/>
      <c r="T22" s="16"/>
      <c r="U22" s="16"/>
      <c r="V22" s="16"/>
      <c r="W22" s="14"/>
      <c r="X22" s="17"/>
      <c r="Y22" s="17"/>
      <c r="Z22" s="17"/>
      <c r="AA22" s="17"/>
      <c r="AB22" s="17"/>
      <c r="AC22" s="17"/>
      <c r="AD22" s="16"/>
      <c r="AE22" s="17"/>
    </row>
    <row r="23" spans="1:34" ht="21.75" customHeight="1" x14ac:dyDescent="0.25">
      <c r="A23" s="47" t="s">
        <v>26</v>
      </c>
      <c r="B23" s="39" t="s">
        <v>27</v>
      </c>
      <c r="C23" s="48"/>
      <c r="D23" s="48"/>
      <c r="E23" s="41">
        <v>1684</v>
      </c>
      <c r="F23" s="41"/>
      <c r="G23" s="41">
        <v>168</v>
      </c>
      <c r="H23" s="40"/>
      <c r="I23" s="40"/>
      <c r="J23" s="40"/>
      <c r="K23" s="40"/>
      <c r="L23" s="40"/>
      <c r="M23" s="40"/>
      <c r="N23" s="40"/>
      <c r="O23" s="40"/>
      <c r="P23" s="40"/>
      <c r="Q23" s="40"/>
      <c r="R23" s="40"/>
      <c r="S23" s="40"/>
      <c r="T23" s="42"/>
      <c r="U23" s="42"/>
      <c r="V23" s="42"/>
      <c r="W23" s="49"/>
      <c r="X23" s="43"/>
      <c r="Y23" s="43"/>
      <c r="Z23" s="43"/>
      <c r="AA23" s="43"/>
      <c r="AB23" s="43"/>
      <c r="AC23" s="43"/>
      <c r="AD23" s="42"/>
      <c r="AE23" s="43"/>
    </row>
    <row r="24" spans="1:34" s="91" customFormat="1" ht="51" x14ac:dyDescent="0.2">
      <c r="A24" s="50">
        <v>4</v>
      </c>
      <c r="B24" s="51" t="s">
        <v>29</v>
      </c>
      <c r="C24" s="97">
        <f>D24+E24+G24</f>
        <v>16940</v>
      </c>
      <c r="D24" s="98">
        <f>D25</f>
        <v>16201</v>
      </c>
      <c r="E24" s="98">
        <f>E25</f>
        <v>672</v>
      </c>
      <c r="F24" s="87"/>
      <c r="G24" s="87">
        <v>67</v>
      </c>
      <c r="H24" s="2"/>
      <c r="I24" s="2"/>
      <c r="J24" s="2"/>
      <c r="K24" s="2"/>
      <c r="L24" s="2"/>
      <c r="M24" s="2"/>
      <c r="N24" s="2"/>
      <c r="O24" s="2"/>
      <c r="P24" s="2"/>
      <c r="Q24" s="2"/>
      <c r="R24" s="2"/>
      <c r="S24" s="2"/>
      <c r="T24" s="96"/>
      <c r="U24" s="96"/>
      <c r="V24" s="89"/>
      <c r="W24" s="96"/>
      <c r="X24" s="90"/>
      <c r="Y24" s="90"/>
      <c r="Z24" s="90"/>
      <c r="AA24" s="90"/>
      <c r="AB24" s="90"/>
      <c r="AC24" s="90"/>
      <c r="AD24" s="96"/>
      <c r="AE24" s="90"/>
    </row>
    <row r="25" spans="1:34" ht="47.25" customHeight="1" x14ac:dyDescent="0.25">
      <c r="A25" s="86" t="s">
        <v>48</v>
      </c>
      <c r="B25" s="11" t="s">
        <v>30</v>
      </c>
      <c r="C25" s="10"/>
      <c r="D25" s="10">
        <v>16201</v>
      </c>
      <c r="E25" s="8">
        <v>672</v>
      </c>
      <c r="F25" s="8"/>
      <c r="G25" s="8">
        <v>67</v>
      </c>
      <c r="H25" s="7"/>
      <c r="I25" s="7"/>
      <c r="J25" s="7"/>
      <c r="K25" s="7"/>
      <c r="L25" s="7"/>
      <c r="M25" s="7"/>
      <c r="N25" s="7"/>
      <c r="O25" s="7"/>
      <c r="P25" s="7"/>
      <c r="Q25" s="7"/>
      <c r="R25" s="7"/>
      <c r="S25" s="7"/>
      <c r="T25" s="16"/>
      <c r="U25" s="16"/>
      <c r="V25" s="16"/>
      <c r="W25" s="14"/>
      <c r="X25" s="17"/>
      <c r="Y25" s="17"/>
      <c r="Z25" s="17"/>
      <c r="AA25" s="17"/>
      <c r="AB25" s="17"/>
      <c r="AC25" s="17"/>
      <c r="AD25" s="16"/>
      <c r="AE25" s="17"/>
    </row>
    <row r="26" spans="1:34" s="91" customFormat="1" ht="46.5" customHeight="1" x14ac:dyDescent="0.2">
      <c r="A26" s="28">
        <v>5</v>
      </c>
      <c r="B26" s="31" t="s">
        <v>32</v>
      </c>
      <c r="C26" s="87">
        <f>D26+E26+G26</f>
        <v>3483</v>
      </c>
      <c r="D26" s="87">
        <f>SUM(D27:D30)</f>
        <v>1673</v>
      </c>
      <c r="E26" s="87">
        <f>SUM(E27:E30)</f>
        <v>1646</v>
      </c>
      <c r="F26" s="87">
        <f t="shared" ref="F26:G26" si="3">SUM(F27:F30)</f>
        <v>0</v>
      </c>
      <c r="G26" s="87">
        <f t="shared" si="3"/>
        <v>164</v>
      </c>
      <c r="H26" s="2"/>
      <c r="I26" s="2"/>
      <c r="J26" s="2"/>
      <c r="K26" s="2"/>
      <c r="L26" s="2"/>
      <c r="M26" s="2"/>
      <c r="N26" s="2"/>
      <c r="O26" s="2"/>
      <c r="P26" s="2"/>
      <c r="Q26" s="2"/>
      <c r="R26" s="2"/>
      <c r="S26" s="2"/>
      <c r="T26" s="96"/>
      <c r="U26" s="96"/>
      <c r="V26" s="89"/>
      <c r="W26" s="96"/>
      <c r="X26" s="90"/>
      <c r="Y26" s="90"/>
      <c r="Z26" s="90"/>
      <c r="AA26" s="90"/>
      <c r="AB26" s="90"/>
      <c r="AC26" s="90"/>
      <c r="AD26" s="96"/>
      <c r="AE26" s="90"/>
    </row>
    <row r="27" spans="1:34" ht="105" customHeight="1" x14ac:dyDescent="0.25">
      <c r="A27" s="86" t="s">
        <v>49</v>
      </c>
      <c r="B27" s="11" t="s">
        <v>31</v>
      </c>
      <c r="C27" s="8"/>
      <c r="D27" s="8">
        <v>1673</v>
      </c>
      <c r="E27" s="8">
        <v>94</v>
      </c>
      <c r="F27" s="8"/>
      <c r="G27" s="8">
        <v>9</v>
      </c>
      <c r="H27" s="2"/>
      <c r="I27" s="2"/>
      <c r="J27" s="2"/>
      <c r="K27" s="2"/>
      <c r="L27" s="2"/>
      <c r="M27" s="2"/>
      <c r="N27" s="2"/>
      <c r="O27" s="2"/>
      <c r="P27" s="2"/>
      <c r="Q27" s="2"/>
      <c r="R27" s="2"/>
      <c r="S27" s="2"/>
      <c r="T27" s="16"/>
      <c r="U27" s="16"/>
      <c r="V27" s="16"/>
      <c r="W27" s="14"/>
      <c r="X27" s="17"/>
      <c r="Y27" s="17"/>
      <c r="Z27" s="17"/>
      <c r="AA27" s="17"/>
      <c r="AB27" s="17"/>
      <c r="AC27" s="17"/>
      <c r="AD27" s="16"/>
      <c r="AE27" s="17"/>
    </row>
    <row r="28" spans="1:34" ht="60" customHeight="1" x14ac:dyDescent="0.25">
      <c r="A28" s="86" t="s">
        <v>50</v>
      </c>
      <c r="B28" s="11" t="s">
        <v>60</v>
      </c>
      <c r="C28" s="8"/>
      <c r="D28" s="29"/>
      <c r="E28" s="3">
        <v>143</v>
      </c>
      <c r="F28" s="3"/>
      <c r="G28" s="4">
        <v>14</v>
      </c>
      <c r="H28" s="7"/>
      <c r="I28" s="7"/>
      <c r="J28" s="7"/>
      <c r="K28" s="7"/>
      <c r="L28" s="7"/>
      <c r="M28" s="7"/>
      <c r="N28" s="7"/>
      <c r="O28" s="7"/>
      <c r="P28" s="7"/>
      <c r="Q28" s="7"/>
      <c r="R28" s="7"/>
      <c r="S28" s="7"/>
      <c r="T28" s="16"/>
      <c r="U28" s="16"/>
      <c r="V28" s="16"/>
      <c r="W28" s="14"/>
      <c r="X28" s="17"/>
      <c r="Y28" s="17"/>
      <c r="Z28" s="17"/>
      <c r="AA28" s="17"/>
      <c r="AB28" s="17"/>
      <c r="AC28" s="17"/>
      <c r="AD28" s="16"/>
      <c r="AE28" s="17"/>
    </row>
    <row r="29" spans="1:34" ht="41.25" customHeight="1" x14ac:dyDescent="0.25">
      <c r="A29" s="86" t="s">
        <v>51</v>
      </c>
      <c r="B29" s="11" t="s">
        <v>34</v>
      </c>
      <c r="C29" s="8"/>
      <c r="D29" s="8"/>
      <c r="E29" s="7">
        <v>1311</v>
      </c>
      <c r="F29" s="7"/>
      <c r="G29" s="8">
        <v>131</v>
      </c>
      <c r="H29" s="2"/>
      <c r="I29" s="2"/>
      <c r="J29" s="2"/>
      <c r="K29" s="2"/>
      <c r="L29" s="2"/>
      <c r="M29" s="2"/>
      <c r="N29" s="2"/>
      <c r="O29" s="2"/>
      <c r="P29" s="2"/>
      <c r="Q29" s="2"/>
      <c r="R29" s="7">
        <v>677.08</v>
      </c>
      <c r="S29" s="2"/>
      <c r="T29" s="16"/>
      <c r="U29" s="16"/>
      <c r="V29" s="16"/>
      <c r="W29" s="15"/>
      <c r="X29" s="17"/>
      <c r="Y29" s="17"/>
      <c r="Z29" s="17"/>
      <c r="AA29" s="17"/>
      <c r="AB29" s="17"/>
      <c r="AC29" s="17"/>
      <c r="AD29" s="16"/>
      <c r="AE29" s="17"/>
    </row>
    <row r="30" spans="1:34" ht="38.25" x14ac:dyDescent="0.25">
      <c r="A30" s="86" t="s">
        <v>52</v>
      </c>
      <c r="B30" s="11" t="s">
        <v>54</v>
      </c>
      <c r="C30" s="8"/>
      <c r="D30" s="8"/>
      <c r="E30" s="24">
        <v>98</v>
      </c>
      <c r="F30" s="24"/>
      <c r="G30" s="12">
        <v>10</v>
      </c>
      <c r="H30" s="24"/>
      <c r="I30" s="24"/>
      <c r="J30" s="24"/>
      <c r="K30" s="24"/>
      <c r="L30" s="24"/>
      <c r="M30" s="24"/>
      <c r="N30" s="24"/>
      <c r="O30" s="24"/>
      <c r="P30" s="24"/>
      <c r="Q30" s="24"/>
      <c r="R30" s="24"/>
      <c r="S30" s="24"/>
      <c r="T30" s="16"/>
      <c r="U30" s="16"/>
      <c r="V30" s="16"/>
      <c r="W30" s="25"/>
      <c r="X30" s="26"/>
      <c r="Y30" s="26"/>
      <c r="Z30" s="26"/>
      <c r="AA30" s="26"/>
      <c r="AB30" s="26"/>
      <c r="AC30" s="26"/>
      <c r="AD30" s="16"/>
      <c r="AE30" s="17"/>
    </row>
    <row r="31" spans="1:34" s="91" customFormat="1" ht="44.25" customHeight="1" x14ac:dyDescent="0.2">
      <c r="A31" s="28">
        <v>6</v>
      </c>
      <c r="B31" s="31" t="s">
        <v>53</v>
      </c>
      <c r="C31" s="87">
        <f>D31+E31+G31</f>
        <v>439</v>
      </c>
      <c r="D31" s="87">
        <f>SUM( D32:D34)</f>
        <v>321</v>
      </c>
      <c r="E31" s="87">
        <f>SUM( E32:E34)</f>
        <v>107</v>
      </c>
      <c r="F31" s="87">
        <f t="shared" ref="F31:G31" si="4">SUM( F32:F34)</f>
        <v>0</v>
      </c>
      <c r="G31" s="87">
        <f t="shared" si="4"/>
        <v>11</v>
      </c>
      <c r="H31" s="27"/>
      <c r="I31" s="27"/>
      <c r="J31" s="27"/>
      <c r="K31" s="27"/>
      <c r="L31" s="27"/>
      <c r="M31" s="27"/>
      <c r="N31" s="27"/>
      <c r="O31" s="27"/>
      <c r="P31" s="27"/>
      <c r="Q31" s="27"/>
      <c r="R31" s="27"/>
      <c r="S31" s="27"/>
      <c r="T31" s="89"/>
      <c r="U31" s="89"/>
      <c r="V31" s="89"/>
      <c r="W31" s="96"/>
      <c r="X31" s="90"/>
      <c r="Y31" s="90"/>
      <c r="Z31" s="90"/>
      <c r="AA31" s="90"/>
      <c r="AB31" s="90"/>
      <c r="AC31" s="90"/>
      <c r="AD31" s="89"/>
      <c r="AE31" s="90"/>
    </row>
    <row r="32" spans="1:34" ht="26.25" customHeight="1" x14ac:dyDescent="0.25">
      <c r="A32" s="32" t="s">
        <v>10</v>
      </c>
      <c r="B32" s="33" t="s">
        <v>64</v>
      </c>
      <c r="C32" s="45"/>
      <c r="D32" s="45">
        <v>321</v>
      </c>
      <c r="E32" s="35"/>
      <c r="F32" s="35"/>
      <c r="G32" s="35"/>
      <c r="H32" s="34"/>
      <c r="I32" s="34"/>
      <c r="J32" s="34"/>
      <c r="K32" s="34"/>
      <c r="L32" s="34"/>
      <c r="M32" s="34"/>
      <c r="N32" s="34"/>
      <c r="O32" s="34"/>
      <c r="P32" s="34"/>
      <c r="Q32" s="34"/>
      <c r="R32" s="34"/>
      <c r="S32" s="34"/>
      <c r="T32" s="36"/>
      <c r="U32" s="36"/>
      <c r="V32" s="36"/>
      <c r="W32" s="46"/>
      <c r="X32" s="37"/>
      <c r="Y32" s="37"/>
      <c r="Z32" s="37"/>
      <c r="AA32" s="37"/>
      <c r="AB32" s="37"/>
      <c r="AC32" s="37"/>
      <c r="AD32" s="36"/>
      <c r="AE32" s="37"/>
    </row>
    <row r="33" spans="1:31" ht="39.75" customHeight="1" x14ac:dyDescent="0.25">
      <c r="A33" s="38" t="s">
        <v>10</v>
      </c>
      <c r="B33" s="39" t="s">
        <v>66</v>
      </c>
      <c r="C33" s="48"/>
      <c r="D33" s="48"/>
      <c r="E33" s="41">
        <v>57</v>
      </c>
      <c r="F33" s="41"/>
      <c r="G33" s="41">
        <v>6</v>
      </c>
      <c r="H33" s="40"/>
      <c r="I33" s="40"/>
      <c r="J33" s="40"/>
      <c r="K33" s="40"/>
      <c r="L33" s="40"/>
      <c r="M33" s="40"/>
      <c r="N33" s="40"/>
      <c r="O33" s="40"/>
      <c r="P33" s="40"/>
      <c r="Q33" s="40"/>
      <c r="R33" s="40"/>
      <c r="S33" s="40"/>
      <c r="T33" s="42"/>
      <c r="U33" s="42"/>
      <c r="V33" s="42"/>
      <c r="W33" s="49"/>
      <c r="X33" s="43"/>
      <c r="Y33" s="43"/>
      <c r="Z33" s="43"/>
      <c r="AA33" s="43"/>
      <c r="AB33" s="43"/>
      <c r="AC33" s="43"/>
      <c r="AD33" s="42"/>
      <c r="AE33" s="43"/>
    </row>
    <row r="34" spans="1:31" ht="39" customHeight="1" x14ac:dyDescent="0.25">
      <c r="A34" s="71"/>
      <c r="B34" s="72" t="s">
        <v>65</v>
      </c>
      <c r="C34" s="73"/>
      <c r="D34" s="73"/>
      <c r="E34" s="30">
        <v>50</v>
      </c>
      <c r="F34" s="30"/>
      <c r="G34" s="30">
        <v>5</v>
      </c>
      <c r="H34" s="74"/>
      <c r="I34" s="74"/>
      <c r="J34" s="74"/>
      <c r="K34" s="74"/>
      <c r="L34" s="74"/>
      <c r="M34" s="74"/>
      <c r="N34" s="74"/>
      <c r="O34" s="74"/>
      <c r="P34" s="74"/>
      <c r="Q34" s="74"/>
      <c r="R34" s="74"/>
      <c r="S34" s="74"/>
      <c r="T34" s="75"/>
      <c r="U34" s="75"/>
      <c r="V34" s="75"/>
      <c r="W34" s="76"/>
      <c r="X34" s="77"/>
      <c r="Y34" s="77"/>
      <c r="Z34" s="77"/>
      <c r="AA34" s="77"/>
      <c r="AB34" s="77"/>
      <c r="AC34" s="77"/>
      <c r="AD34" s="75"/>
      <c r="AE34" s="77"/>
    </row>
    <row r="35" spans="1:31" s="91" customFormat="1" ht="38.25" x14ac:dyDescent="0.2">
      <c r="A35" s="28">
        <v>7</v>
      </c>
      <c r="B35" s="31" t="s">
        <v>68</v>
      </c>
      <c r="C35" s="87">
        <f>E35+G35</f>
        <v>307</v>
      </c>
      <c r="D35" s="87"/>
      <c r="E35" s="93">
        <f>SUM( E36)</f>
        <v>279</v>
      </c>
      <c r="F35" s="93">
        <f t="shared" ref="F35:G35" si="5">SUM( F36)</f>
        <v>0</v>
      </c>
      <c r="G35" s="93">
        <f t="shared" si="5"/>
        <v>28</v>
      </c>
      <c r="H35" s="27"/>
      <c r="I35" s="27"/>
      <c r="J35" s="27"/>
      <c r="K35" s="27"/>
      <c r="L35" s="27"/>
      <c r="M35" s="27"/>
      <c r="N35" s="27"/>
      <c r="O35" s="27"/>
      <c r="P35" s="27"/>
      <c r="Q35" s="27"/>
      <c r="R35" s="27"/>
      <c r="S35" s="27"/>
      <c r="T35" s="89"/>
      <c r="U35" s="89"/>
      <c r="V35" s="89"/>
      <c r="W35" s="94"/>
      <c r="X35" s="95"/>
      <c r="Y35" s="95"/>
      <c r="Z35" s="95"/>
      <c r="AA35" s="95"/>
      <c r="AB35" s="95"/>
      <c r="AC35" s="95"/>
      <c r="AD35" s="89"/>
      <c r="AE35" s="90"/>
    </row>
    <row r="36" spans="1:31" ht="62.25" customHeight="1" x14ac:dyDescent="0.25">
      <c r="A36" s="32" t="s">
        <v>10</v>
      </c>
      <c r="B36" s="33" t="s">
        <v>67</v>
      </c>
      <c r="C36" s="45"/>
      <c r="D36" s="45"/>
      <c r="E36" s="35">
        <v>279</v>
      </c>
      <c r="F36" s="35"/>
      <c r="G36" s="35">
        <v>28</v>
      </c>
      <c r="H36" s="34"/>
      <c r="I36" s="34"/>
      <c r="J36" s="34"/>
      <c r="K36" s="34"/>
      <c r="L36" s="34"/>
      <c r="M36" s="34"/>
      <c r="N36" s="34"/>
      <c r="O36" s="34"/>
      <c r="P36" s="34"/>
      <c r="Q36" s="34"/>
      <c r="R36" s="34"/>
      <c r="S36" s="34"/>
      <c r="T36" s="36"/>
      <c r="U36" s="36"/>
      <c r="V36" s="36"/>
      <c r="W36" s="46"/>
      <c r="X36" s="37"/>
      <c r="Y36" s="37"/>
      <c r="Z36" s="37"/>
      <c r="AA36" s="37"/>
      <c r="AB36" s="37"/>
      <c r="AC36" s="37"/>
      <c r="AD36" s="36"/>
      <c r="AE36" s="37"/>
    </row>
    <row r="37" spans="1:31" s="91" customFormat="1" ht="62.25" customHeight="1" x14ac:dyDescent="0.2">
      <c r="A37" s="70">
        <v>8</v>
      </c>
      <c r="B37" s="99" t="s">
        <v>69</v>
      </c>
      <c r="C37" s="100">
        <f>E37+G37</f>
        <v>65</v>
      </c>
      <c r="D37" s="100"/>
      <c r="E37" s="101">
        <f>E38</f>
        <v>59</v>
      </c>
      <c r="F37" s="101"/>
      <c r="G37" s="101">
        <f>G38</f>
        <v>6</v>
      </c>
      <c r="H37" s="102"/>
      <c r="I37" s="102"/>
      <c r="J37" s="102"/>
      <c r="K37" s="102"/>
      <c r="L37" s="102"/>
      <c r="M37" s="102"/>
      <c r="N37" s="102"/>
      <c r="O37" s="102"/>
      <c r="P37" s="102"/>
      <c r="Q37" s="102"/>
      <c r="R37" s="102"/>
      <c r="S37" s="102"/>
      <c r="T37" s="103"/>
      <c r="U37" s="103"/>
      <c r="V37" s="103"/>
      <c r="W37" s="104"/>
      <c r="X37" s="105"/>
      <c r="Y37" s="105"/>
      <c r="Z37" s="105"/>
      <c r="AA37" s="105"/>
      <c r="AB37" s="105"/>
      <c r="AC37" s="105"/>
      <c r="AD37" s="103"/>
      <c r="AE37" s="105"/>
    </row>
    <row r="38" spans="1:31" ht="62.25" customHeight="1" x14ac:dyDescent="0.25">
      <c r="A38" s="78"/>
      <c r="B38" s="79" t="s">
        <v>70</v>
      </c>
      <c r="C38" s="80"/>
      <c r="D38" s="80"/>
      <c r="E38" s="81">
        <v>59</v>
      </c>
      <c r="F38" s="81"/>
      <c r="G38" s="81">
        <v>6</v>
      </c>
      <c r="H38" s="82"/>
      <c r="I38" s="82"/>
      <c r="J38" s="82"/>
      <c r="K38" s="82"/>
      <c r="L38" s="82"/>
      <c r="M38" s="82"/>
      <c r="N38" s="82"/>
      <c r="O38" s="82"/>
      <c r="P38" s="82"/>
      <c r="Q38" s="82"/>
      <c r="R38" s="82"/>
      <c r="S38" s="82"/>
      <c r="T38" s="83"/>
      <c r="U38" s="83"/>
      <c r="V38" s="83"/>
      <c r="W38" s="84"/>
      <c r="X38" s="85"/>
      <c r="Y38" s="85"/>
      <c r="Z38" s="85"/>
      <c r="AA38" s="85"/>
      <c r="AB38" s="85"/>
      <c r="AC38" s="85"/>
      <c r="AD38" s="83"/>
      <c r="AE38" s="85"/>
    </row>
    <row r="39" spans="1:31" s="91" customFormat="1" ht="68.25" customHeight="1" x14ac:dyDescent="0.2">
      <c r="A39" s="28">
        <v>9</v>
      </c>
      <c r="B39" s="31" t="s">
        <v>56</v>
      </c>
      <c r="C39" s="87">
        <f>D39+E39+G39</f>
        <v>550</v>
      </c>
      <c r="D39" s="87">
        <f>SUM(D40:D42)</f>
        <v>323</v>
      </c>
      <c r="E39" s="87">
        <f>SUM(E40:E42)</f>
        <v>207</v>
      </c>
      <c r="F39" s="87">
        <f t="shared" ref="F39:G39" si="6">SUM(F40:F42)</f>
        <v>0</v>
      </c>
      <c r="G39" s="87">
        <f t="shared" si="6"/>
        <v>20</v>
      </c>
      <c r="H39" s="27"/>
      <c r="I39" s="27"/>
      <c r="J39" s="27"/>
      <c r="K39" s="27"/>
      <c r="L39" s="27"/>
      <c r="M39" s="27"/>
      <c r="N39" s="27"/>
      <c r="O39" s="27"/>
      <c r="P39" s="27"/>
      <c r="Q39" s="27"/>
      <c r="R39" s="27"/>
      <c r="S39" s="27"/>
      <c r="T39" s="88"/>
      <c r="U39" s="88"/>
      <c r="V39" s="89"/>
      <c r="W39" s="88"/>
      <c r="X39" s="90"/>
      <c r="Y39" s="90"/>
      <c r="Z39" s="90"/>
      <c r="AA39" s="90"/>
      <c r="AB39" s="90"/>
      <c r="AC39" s="90"/>
      <c r="AD39" s="88"/>
      <c r="AE39" s="90"/>
    </row>
    <row r="40" spans="1:31" ht="76.5" x14ac:dyDescent="0.25">
      <c r="A40" s="92" t="s">
        <v>55</v>
      </c>
      <c r="B40" s="11" t="s">
        <v>36</v>
      </c>
      <c r="C40" s="8"/>
      <c r="D40" s="8"/>
      <c r="E40" s="9">
        <v>149</v>
      </c>
      <c r="F40" s="9"/>
      <c r="G40" s="9">
        <v>14</v>
      </c>
      <c r="H40" s="24"/>
      <c r="I40" s="24"/>
      <c r="J40" s="24"/>
      <c r="K40" s="24"/>
      <c r="L40" s="24"/>
      <c r="M40" s="24"/>
      <c r="N40" s="24"/>
      <c r="O40" s="24"/>
      <c r="P40" s="24"/>
      <c r="Q40" s="24"/>
      <c r="R40" s="24"/>
      <c r="S40" s="24"/>
      <c r="T40" s="16"/>
      <c r="U40" s="16"/>
      <c r="V40" s="16"/>
      <c r="W40" s="25"/>
      <c r="X40" s="26"/>
      <c r="Y40" s="26"/>
      <c r="Z40" s="26"/>
      <c r="AA40" s="26"/>
      <c r="AB40" s="26"/>
      <c r="AC40" s="26"/>
      <c r="AD40" s="16"/>
      <c r="AE40" s="17"/>
    </row>
    <row r="41" spans="1:31" ht="51" x14ac:dyDescent="0.25">
      <c r="A41" s="92" t="s">
        <v>58</v>
      </c>
      <c r="B41" s="11" t="s">
        <v>35</v>
      </c>
      <c r="C41" s="8"/>
      <c r="D41" s="8">
        <v>323</v>
      </c>
      <c r="E41" s="5">
        <v>20</v>
      </c>
      <c r="F41" s="5"/>
      <c r="G41" s="6">
        <v>2</v>
      </c>
      <c r="H41" s="24"/>
      <c r="I41" s="24"/>
      <c r="J41" s="24"/>
      <c r="K41" s="24"/>
      <c r="L41" s="24"/>
      <c r="M41" s="24"/>
      <c r="N41" s="24"/>
      <c r="O41" s="24"/>
      <c r="P41" s="24"/>
      <c r="Q41" s="24"/>
      <c r="R41" s="24"/>
      <c r="S41" s="24"/>
      <c r="T41" s="16"/>
      <c r="U41" s="16"/>
      <c r="V41" s="16"/>
      <c r="W41" s="14"/>
      <c r="X41" s="17"/>
      <c r="Y41" s="17"/>
      <c r="Z41" s="17"/>
      <c r="AA41" s="17"/>
      <c r="AB41" s="17"/>
      <c r="AC41" s="17"/>
      <c r="AD41" s="16"/>
      <c r="AE41" s="17"/>
    </row>
    <row r="42" spans="1:31" ht="38.25" x14ac:dyDescent="0.25">
      <c r="A42" s="92" t="s">
        <v>59</v>
      </c>
      <c r="B42" s="11" t="s">
        <v>57</v>
      </c>
      <c r="C42" s="8"/>
      <c r="D42" s="8"/>
      <c r="E42" s="6">
        <v>38</v>
      </c>
      <c r="F42" s="6"/>
      <c r="G42" s="6">
        <v>4</v>
      </c>
      <c r="H42" s="24"/>
      <c r="I42" s="24"/>
      <c r="J42" s="24"/>
      <c r="K42" s="24"/>
      <c r="L42" s="24"/>
      <c r="M42" s="24"/>
      <c r="N42" s="24"/>
      <c r="O42" s="24"/>
      <c r="P42" s="24"/>
      <c r="Q42" s="24"/>
      <c r="R42" s="24"/>
      <c r="S42" s="24"/>
      <c r="T42" s="16"/>
      <c r="U42" s="16"/>
      <c r="V42" s="16"/>
      <c r="W42" s="25"/>
      <c r="X42" s="26"/>
      <c r="Y42" s="26"/>
      <c r="Z42" s="26"/>
      <c r="AA42" s="26"/>
      <c r="AB42" s="26"/>
      <c r="AC42" s="26"/>
      <c r="AD42" s="16"/>
      <c r="AE42" s="17"/>
    </row>
  </sheetData>
  <mergeCells count="34">
    <mergeCell ref="B1:AE1"/>
    <mergeCell ref="B2:AE2"/>
    <mergeCell ref="B3:AE3"/>
    <mergeCell ref="F7:G7"/>
    <mergeCell ref="L7:L9"/>
    <mergeCell ref="M7:M9"/>
    <mergeCell ref="N7:N9"/>
    <mergeCell ref="O7:O9"/>
    <mergeCell ref="Z8:AA8"/>
    <mergeCell ref="AB8:AC8"/>
    <mergeCell ref="AD8:AD9"/>
    <mergeCell ref="AE8:AE9"/>
    <mergeCell ref="Y7:Y9"/>
    <mergeCell ref="Z7:AE7"/>
    <mergeCell ref="B6:B9"/>
    <mergeCell ref="C6:M6"/>
    <mergeCell ref="A10:B10"/>
    <mergeCell ref="P7:P9"/>
    <mergeCell ref="Q7:V7"/>
    <mergeCell ref="D7:E7"/>
    <mergeCell ref="A6:A9"/>
    <mergeCell ref="N6:V6"/>
    <mergeCell ref="F8:F9"/>
    <mergeCell ref="G8:G9"/>
    <mergeCell ref="W6:AE6"/>
    <mergeCell ref="C7:C9"/>
    <mergeCell ref="D8:D9"/>
    <mergeCell ref="E8:E9"/>
    <mergeCell ref="W7:W9"/>
    <mergeCell ref="X7:X9"/>
    <mergeCell ref="Q8:R8"/>
    <mergeCell ref="S8:T8"/>
    <mergeCell ref="U8:U9"/>
    <mergeCell ref="V8:V9"/>
  </mergeCells>
  <pageMargins left="0.24" right="0.16" top="0.34" bottom="0.4"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Bieu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2022-10-25T07:34:42Z</cp:lastPrinted>
  <dcterms:created xsi:type="dcterms:W3CDTF">2022-07-25T11:20:02Z</dcterms:created>
  <dcterms:modified xsi:type="dcterms:W3CDTF">2022-11-07T01:28:06Z</dcterms:modified>
</cp:coreProperties>
</file>