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VP\NĂM 2022\VĂN BẢN HĐND\CÁC KỲ HỌP HĐND\KỲ HỌP THỨ 5\VB TTHĐND BAN HÀNH\"/>
    </mc:Choice>
  </mc:AlternateContent>
  <bookViews>
    <workbookView xWindow="0" yWindow="0" windowWidth="20490" windowHeight="7650" activeTab="1"/>
  </bookViews>
  <sheets>
    <sheet name="KET QUA TAO VON 2020" sheetId="4" r:id="rId1"/>
    <sheet name="KET QUA PHAN KHAI NGUON THU SDD" sheetId="3" r:id="rId2"/>
  </sheets>
  <definedNames>
    <definedName name="_xlnm._FilterDatabase" localSheetId="0" hidden="1">'KET QUA TAO VON 2020'!$A$5:$I$5</definedName>
    <definedName name="_xlnm.Print_Titles" localSheetId="0">'KET QUA TAO VON 2020'!$5:$6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" l="1"/>
  <c r="J9" i="4"/>
  <c r="D7" i="3"/>
  <c r="E7" i="3"/>
  <c r="C7" i="3"/>
  <c r="G7" i="4" l="1"/>
  <c r="K8" i="4" l="1"/>
  <c r="K9" i="4"/>
  <c r="K10" i="4"/>
  <c r="K11" i="4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F18" i="4"/>
  <c r="F7" i="4" l="1"/>
  <c r="F29" i="4" s="1"/>
  <c r="H7" i="4"/>
  <c r="I7" i="4"/>
  <c r="J7" i="4"/>
  <c r="K7" i="4" s="1"/>
  <c r="E7" i="4"/>
  <c r="G18" i="4"/>
  <c r="G29" i="4" s="1"/>
  <c r="H18" i="4"/>
  <c r="I18" i="4"/>
  <c r="J18" i="4"/>
  <c r="E18" i="4"/>
  <c r="K18" i="4" l="1"/>
  <c r="I29" i="4"/>
  <c r="E29" i="4"/>
  <c r="H29" i="4"/>
  <c r="J29" i="4"/>
  <c r="K29" i="4" s="1"/>
</calcChain>
</file>

<file path=xl/sharedStrings.xml><?xml version="1.0" encoding="utf-8"?>
<sst xmlns="http://schemas.openxmlformats.org/spreadsheetml/2006/main" count="53" uniqueCount="48">
  <si>
    <t>TT</t>
  </si>
  <si>
    <t>I</t>
  </si>
  <si>
    <t>II</t>
  </si>
  <si>
    <r>
      <t>Diện tích (m</t>
    </r>
    <r>
      <rPr>
        <b/>
        <vertAlign val="superscript"/>
        <sz val="12"/>
        <rFont val="Times New Roman"/>
        <family val="1"/>
        <charset val="163"/>
      </rPr>
      <t>2</t>
    </r>
    <r>
      <rPr>
        <b/>
        <sz val="12"/>
        <rFont val="Times New Roman"/>
        <family val="1"/>
        <charset val="163"/>
      </rPr>
      <t>)</t>
    </r>
  </si>
  <si>
    <t>Kết quả tạo vốn từ quỹ đất theo Nghị quyết số 26/NQ-HĐND ngày 20/12/2019</t>
  </si>
  <si>
    <t>Khu vực đất còn tồn đọng từ các năm trước chuyển sang năm 2020 thực hiện và các vị trí mới phát sinh</t>
  </si>
  <si>
    <t>Khu vực đất thực hiện tạo vốn</t>
  </si>
  <si>
    <t>Mục tiêu nghị quyết</t>
  </si>
  <si>
    <t>Thôn Tân Lập A, xã Đăk Hring</t>
  </si>
  <si>
    <t>Kết quả đạt được so với Nghị quyết (%)</t>
  </si>
  <si>
    <t>Khu vực thôn 4, xã NgọkWang</t>
  </si>
  <si>
    <t>Khu vực cuối đường Hai Bà Trưng</t>
  </si>
  <si>
    <t>Khu vực TDP 10, thị trấn ĐăkHà</t>
  </si>
  <si>
    <t>Khu vực TDP 4B, thị trấn ĐăkHà</t>
  </si>
  <si>
    <t>Khu vực thôn 5 xã Hà Mòn</t>
  </si>
  <si>
    <t>Khu vực TDP 9, thị trấn ĐăkHà</t>
  </si>
  <si>
    <t>Khu vực TDP 2B, thị trấn ĐăkHà</t>
  </si>
  <si>
    <t>Đất trụ sở cơ quan</t>
  </si>
  <si>
    <t>Các dự án khai thác quỹ đất đầu tư kết cấu hạ tầng chưa thực hiện theo Nghị quyết 08/2017/NQ-HĐND</t>
  </si>
  <si>
    <t>Khu vực phía Tây Quốc lộ 14, thôn Tân Lập B, xã ĐăkHring</t>
  </si>
  <si>
    <t>Khu vực phía Đông Quốc lộ 14, thôn Tân Lập B, xã ĐăkHring</t>
  </si>
  <si>
    <t>Khu vực thôn 4, xã Đăk Mar</t>
  </si>
  <si>
    <t>Khu vực thôn 5, xã ĐăkMar (Đoạn cong đường liên xã từ thôn 5 đi thôn Kon Gung</t>
  </si>
  <si>
    <t>Khu vực thôn 5, xã ĐăkMar (Đoạn  đường liên xã từ thôn 5 đi thôn Kon Gung</t>
  </si>
  <si>
    <t>Khu vực đất tại thôn ĐăkLộc, xã ĐăkNgọk</t>
  </si>
  <si>
    <t>Khu vực đất tại xã Đăk La</t>
  </si>
  <si>
    <t>Khu vực 3.7 ĐăkHring</t>
  </si>
  <si>
    <t>TỔNG</t>
  </si>
  <si>
    <t>PHỤ LỤC I</t>
  </si>
  <si>
    <t>Kết quả thực hiện tạo vốn năm 2020</t>
  </si>
  <si>
    <t>Khu vực Đăk La</t>
  </si>
  <si>
    <t xml:space="preserve">Số lô </t>
  </si>
  <si>
    <t>Số tiền thu được (đồng)</t>
  </si>
  <si>
    <t>Khu vực thôn 4, xã Ngọk Wang</t>
  </si>
  <si>
    <t>Phụ lục II</t>
  </si>
  <si>
    <t>Đơn vị tính: đồng</t>
  </si>
  <si>
    <t>Số TT</t>
  </si>
  <si>
    <t>Nội dung</t>
  </si>
  <si>
    <t xml:space="preserve">Tổng kinh phí </t>
  </si>
  <si>
    <t>KH vốn đã bố trí chi tiết</t>
  </si>
  <si>
    <t xml:space="preserve">Số thực hiện và giải ngân đến 30/8/2022 </t>
  </si>
  <si>
    <t>Ghi chú</t>
  </si>
  <si>
    <t>Nguồn thu sử dụng đất năm 2020</t>
  </si>
  <si>
    <t>Đường tránh lũ thôn 10 xã ĐăkPxi, huyện ĐăkHà đi thôn 2 xã Diên Bình, huyện ĐăkTô</t>
  </si>
  <si>
    <t>Lập kế hoạch sử dụng đất năm 2020 trên địa bàn huyện</t>
  </si>
  <si>
    <t xml:space="preserve"> KẾT QUẢ THỰC HIỆN NGUỒN THU TIỀN SỬ DỤNG ĐẤT NĂM 2020</t>
  </si>
  <si>
    <t>(Ban hành kèm theo Báo cáo ….../BC-ĐGS ngày    /11/2022 của Đoàn giám sát HĐND huyện Đăk Hà)</t>
  </si>
  <si>
    <t>(Kèm theo Báo cáo số     /BC-ĐGS ngày    /11/2022 của Đoàn giám sát HĐND huyện Đăk 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</si>
</sst>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-* #,##0.0\ _₫_-;\-* #,##0.0\ _₫_-;_-* &quot;-&quot;??\ _₫_-;_-@_-"/>
    <numFmt numFmtId="166" formatCode="#,##0\ _₫"/>
    <numFmt numFmtId="167" formatCode="#,##0.000"/>
    <numFmt numFmtId="168" formatCode="_(* #,##0_);_(* \(#,##0\);_(* &quot;-&quot;??_);_(@_)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vertAlign val="superscript"/>
      <sz val="12"/>
      <name val="Times New Roman"/>
      <family val="1"/>
      <charset val="163"/>
    </font>
    <font>
      <sz val="12"/>
      <name val="Times New Roman"/>
      <family val="1"/>
    </font>
    <font>
      <b/>
      <sz val="1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87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5" fillId="0" borderId="0" xfId="1" applyFont="1" applyFill="1" applyBorder="1" applyAlignment="1">
      <alignment vertical="center" wrapText="1"/>
    </xf>
    <xf numFmtId="165" fontId="5" fillId="0" borderId="0" xfId="2" applyNumberFormat="1" applyFont="1" applyFill="1" applyAlignment="1">
      <alignment horizontal="center" vertical="center" wrapText="1"/>
    </xf>
    <xf numFmtId="165" fontId="5" fillId="0" borderId="0" xfId="2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0" xfId="2" applyNumberFormat="1" applyFont="1" applyFill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167" fontId="2" fillId="0" borderId="1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0" xfId="0" applyFont="1" applyBorder="1" applyAlignment="1">
      <alignment vertical="center"/>
    </xf>
    <xf numFmtId="168" fontId="9" fillId="0" borderId="13" xfId="3" applyNumberFormat="1" applyFont="1" applyBorder="1" applyAlignment="1">
      <alignment horizontal="center" vertical="center" wrapText="1"/>
    </xf>
    <xf numFmtId="3" fontId="9" fillId="0" borderId="14" xfId="3" applyNumberFormat="1" applyFont="1" applyBorder="1" applyAlignment="1">
      <alignment vertical="center" wrapText="1"/>
    </xf>
    <xf numFmtId="9" fontId="9" fillId="0" borderId="14" xfId="3" applyNumberFormat="1" applyFont="1" applyBorder="1" applyAlignment="1">
      <alignment horizontal="center" vertical="center" wrapText="1"/>
    </xf>
    <xf numFmtId="168" fontId="10" fillId="0" borderId="15" xfId="3" applyNumberFormat="1" applyFont="1" applyBorder="1" applyAlignment="1">
      <alignment horizontal="center" vertical="center" wrapText="1"/>
    </xf>
    <xf numFmtId="1" fontId="7" fillId="0" borderId="15" xfId="4" applyNumberFormat="1" applyFont="1" applyFill="1" applyBorder="1" applyAlignment="1">
      <alignment vertical="center" wrapText="1"/>
    </xf>
    <xf numFmtId="168" fontId="9" fillId="0" borderId="15" xfId="3" applyNumberFormat="1" applyFont="1" applyBorder="1" applyAlignment="1">
      <alignment horizontal="center" vertical="center" wrapText="1"/>
    </xf>
    <xf numFmtId="168" fontId="10" fillId="0" borderId="16" xfId="3" applyNumberFormat="1" applyFont="1" applyBorder="1" applyAlignment="1">
      <alignment horizontal="center" vertical="center" wrapText="1"/>
    </xf>
    <xf numFmtId="1" fontId="7" fillId="0" borderId="16" xfId="4" applyNumberFormat="1" applyFont="1" applyFill="1" applyBorder="1" applyAlignment="1">
      <alignment vertical="center" wrapText="1"/>
    </xf>
    <xf numFmtId="168" fontId="9" fillId="0" borderId="16" xfId="3" applyNumberFormat="1" applyFont="1" applyBorder="1" applyAlignment="1">
      <alignment horizontal="center" vertical="center" wrapText="1"/>
    </xf>
    <xf numFmtId="168" fontId="9" fillId="0" borderId="14" xfId="3" applyNumberFormat="1" applyFont="1" applyBorder="1" applyAlignment="1">
      <alignment horizontal="left" vertical="center" wrapText="1"/>
    </xf>
    <xf numFmtId="168" fontId="10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164" fontId="2" fillId="0" borderId="12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center" vertical="center" wrapText="1"/>
    </xf>
    <xf numFmtId="168" fontId="9" fillId="0" borderId="2" xfId="3" applyNumberFormat="1" applyFont="1" applyBorder="1" applyAlignment="1">
      <alignment horizontal="center" vertical="center" wrapText="1"/>
    </xf>
    <xf numFmtId="168" fontId="9" fillId="0" borderId="12" xfId="3" applyNumberFormat="1" applyFont="1" applyBorder="1" applyAlignment="1">
      <alignment horizontal="center" vertical="center" wrapText="1"/>
    </xf>
  </cellXfs>
  <cellStyles count="5">
    <cellStyle name="Comma" xfId="3" builtinId="3"/>
    <cellStyle name="Comma 2" xfId="2"/>
    <cellStyle name="Normal" xfId="0" builtinId="0"/>
    <cellStyle name="Normal 2" xfId="1"/>
    <cellStyle name="Normal_Bieu mau (CV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</xdr:row>
      <xdr:rowOff>38100</xdr:rowOff>
    </xdr:from>
    <xdr:to>
      <xdr:col>5</xdr:col>
      <xdr:colOff>152400</xdr:colOff>
      <xdr:row>3</xdr:row>
      <xdr:rowOff>38100</xdr:rowOff>
    </xdr:to>
    <xdr:cxnSp macro="">
      <xdr:nvCxnSpPr>
        <xdr:cNvPr id="4" name="Straight Connector 3"/>
        <xdr:cNvCxnSpPr/>
      </xdr:nvCxnSpPr>
      <xdr:spPr>
        <a:xfrm>
          <a:off x="3067050" y="752475"/>
          <a:ext cx="1409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workbookViewId="0">
      <selection activeCell="G8" sqref="G8"/>
    </sheetView>
  </sheetViews>
  <sheetFormatPr defaultColWidth="9.140625" defaultRowHeight="15.75" x14ac:dyDescent="0.25"/>
  <cols>
    <col min="1" max="1" width="6.140625" style="11" customWidth="1"/>
    <col min="2" max="2" width="20.140625" style="8" customWidth="1"/>
    <col min="3" max="3" width="17.5703125" style="8" customWidth="1"/>
    <col min="4" max="4" width="12.140625" style="8" customWidth="1"/>
    <col min="5" max="5" width="8.5703125" style="16" customWidth="1"/>
    <col min="6" max="6" width="11.5703125" style="9" customWidth="1"/>
    <col min="7" max="7" width="18.42578125" style="9" customWidth="1"/>
    <col min="8" max="8" width="6.140625" style="16" bestFit="1" customWidth="1"/>
    <col min="9" max="9" width="16.5703125" style="9" bestFit="1" customWidth="1"/>
    <col min="10" max="10" width="16.5703125" style="9" customWidth="1"/>
    <col min="11" max="11" width="13.140625" style="4" bestFit="1" customWidth="1"/>
    <col min="12" max="16384" width="9.140625" style="4"/>
  </cols>
  <sheetData>
    <row r="1" spans="1:11" ht="18.75" x14ac:dyDescent="0.25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19"/>
    </row>
    <row r="2" spans="1:11" ht="18.75" customHeight="1" x14ac:dyDescent="0.25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19"/>
    </row>
    <row r="3" spans="1:11" ht="18.75" x14ac:dyDescent="0.25">
      <c r="A3" s="70" t="s">
        <v>46</v>
      </c>
      <c r="B3" s="70"/>
      <c r="C3" s="70"/>
      <c r="D3" s="70"/>
      <c r="E3" s="70"/>
      <c r="F3" s="70"/>
      <c r="G3" s="70"/>
      <c r="H3" s="70"/>
      <c r="I3" s="70"/>
      <c r="J3" s="20"/>
    </row>
    <row r="4" spans="1:11" x14ac:dyDescent="0.25">
      <c r="A4" s="5"/>
      <c r="B4" s="5"/>
      <c r="C4" s="5"/>
      <c r="D4" s="5"/>
      <c r="E4" s="1"/>
      <c r="F4" s="6"/>
      <c r="G4" s="6"/>
      <c r="H4" s="1"/>
      <c r="I4" s="6"/>
      <c r="J4" s="6"/>
    </row>
    <row r="5" spans="1:11" s="5" customFormat="1" ht="69" customHeight="1" x14ac:dyDescent="0.25">
      <c r="A5" s="78" t="s">
        <v>0</v>
      </c>
      <c r="B5" s="72" t="s">
        <v>6</v>
      </c>
      <c r="C5" s="73"/>
      <c r="D5" s="74"/>
      <c r="E5" s="71" t="s">
        <v>7</v>
      </c>
      <c r="F5" s="71"/>
      <c r="G5" s="71"/>
      <c r="H5" s="66" t="s">
        <v>29</v>
      </c>
      <c r="I5" s="67"/>
      <c r="J5" s="68"/>
      <c r="K5" s="60" t="s">
        <v>9</v>
      </c>
    </row>
    <row r="6" spans="1:11" s="5" customFormat="1" ht="31.5" x14ac:dyDescent="0.25">
      <c r="A6" s="79"/>
      <c r="B6" s="75"/>
      <c r="C6" s="76"/>
      <c r="D6" s="77"/>
      <c r="E6" s="12" t="s">
        <v>31</v>
      </c>
      <c r="F6" s="12" t="s">
        <v>3</v>
      </c>
      <c r="G6" s="12" t="s">
        <v>32</v>
      </c>
      <c r="H6" s="12" t="s">
        <v>31</v>
      </c>
      <c r="I6" s="12" t="s">
        <v>3</v>
      </c>
      <c r="J6" s="12" t="s">
        <v>32</v>
      </c>
      <c r="K6" s="61"/>
    </row>
    <row r="7" spans="1:11" ht="30.75" customHeight="1" x14ac:dyDescent="0.25">
      <c r="A7" s="22" t="s">
        <v>1</v>
      </c>
      <c r="B7" s="62" t="s">
        <v>5</v>
      </c>
      <c r="C7" s="62"/>
      <c r="D7" s="62"/>
      <c r="E7" s="23">
        <f>SUM(E8:E17)</f>
        <v>59</v>
      </c>
      <c r="F7" s="24">
        <f>SUM(F8:F17)</f>
        <v>30601.7</v>
      </c>
      <c r="G7" s="25">
        <f>SUM(G8:G17)</f>
        <v>36624800683</v>
      </c>
      <c r="H7" s="23">
        <f t="shared" ref="H7:J7" si="0">SUM(H8:H17)</f>
        <v>25</v>
      </c>
      <c r="I7" s="24">
        <f t="shared" si="0"/>
        <v>7725.4</v>
      </c>
      <c r="J7" s="25">
        <f t="shared" si="0"/>
        <v>4746151300</v>
      </c>
      <c r="K7" s="26">
        <f>J7/G7*100</f>
        <v>12.958845403909608</v>
      </c>
    </row>
    <row r="8" spans="1:11" x14ac:dyDescent="0.25">
      <c r="A8" s="13">
        <v>1</v>
      </c>
      <c r="B8" s="54" t="s">
        <v>8</v>
      </c>
      <c r="C8" s="55"/>
      <c r="D8" s="56"/>
      <c r="E8" s="14">
        <v>7</v>
      </c>
      <c r="F8" s="17">
        <v>1892.3</v>
      </c>
      <c r="G8" s="18">
        <v>444309863</v>
      </c>
      <c r="H8" s="15">
        <v>5</v>
      </c>
      <c r="I8" s="17">
        <v>1365.8</v>
      </c>
      <c r="J8" s="18">
        <f>674350000-44000000</f>
        <v>630350000</v>
      </c>
      <c r="K8" s="27">
        <f t="shared" ref="K8:K28" si="1">J8/G8*100</f>
        <v>141.87170992420667</v>
      </c>
    </row>
    <row r="9" spans="1:11" x14ac:dyDescent="0.25">
      <c r="A9" s="13">
        <v>2</v>
      </c>
      <c r="B9" s="54" t="s">
        <v>10</v>
      </c>
      <c r="C9" s="55"/>
      <c r="D9" s="56"/>
      <c r="E9" s="14">
        <v>5</v>
      </c>
      <c r="F9" s="17">
        <v>3271</v>
      </c>
      <c r="G9" s="18">
        <v>353268000</v>
      </c>
      <c r="H9" s="15">
        <v>3</v>
      </c>
      <c r="I9" s="17">
        <v>1857</v>
      </c>
      <c r="J9" s="18">
        <f>315000300-38000000</f>
        <v>277000300</v>
      </c>
      <c r="K9" s="27">
        <f t="shared" si="1"/>
        <v>78.410809923344317</v>
      </c>
    </row>
    <row r="10" spans="1:11" x14ac:dyDescent="0.25">
      <c r="A10" s="13">
        <v>3</v>
      </c>
      <c r="B10" s="54" t="s">
        <v>11</v>
      </c>
      <c r="C10" s="55"/>
      <c r="D10" s="56"/>
      <c r="E10" s="14">
        <v>1</v>
      </c>
      <c r="F10" s="17">
        <v>366</v>
      </c>
      <c r="G10" s="18">
        <v>504000000</v>
      </c>
      <c r="H10" s="15">
        <v>0</v>
      </c>
      <c r="I10" s="17">
        <v>0</v>
      </c>
      <c r="J10" s="18">
        <v>0</v>
      </c>
      <c r="K10" s="27">
        <f t="shared" si="1"/>
        <v>0</v>
      </c>
    </row>
    <row r="11" spans="1:11" x14ac:dyDescent="0.25">
      <c r="A11" s="13">
        <v>4</v>
      </c>
      <c r="B11" s="54" t="s">
        <v>12</v>
      </c>
      <c r="C11" s="55"/>
      <c r="D11" s="56"/>
      <c r="E11" s="14">
        <v>9</v>
      </c>
      <c r="F11" s="17">
        <v>2430</v>
      </c>
      <c r="G11" s="18">
        <v>1258740000</v>
      </c>
      <c r="H11" s="15">
        <v>9</v>
      </c>
      <c r="I11" s="17">
        <v>2430</v>
      </c>
      <c r="J11" s="18">
        <v>2192900000</v>
      </c>
      <c r="K11" s="27">
        <f t="shared" si="1"/>
        <v>174.21389643611866</v>
      </c>
    </row>
    <row r="12" spans="1:11" ht="21" customHeight="1" x14ac:dyDescent="0.25">
      <c r="A12" s="13">
        <v>5</v>
      </c>
      <c r="B12" s="54" t="s">
        <v>13</v>
      </c>
      <c r="C12" s="55"/>
      <c r="D12" s="56"/>
      <c r="E12" s="14">
        <v>1</v>
      </c>
      <c r="F12" s="17">
        <v>269.3</v>
      </c>
      <c r="G12" s="18">
        <v>191364580</v>
      </c>
      <c r="H12" s="15">
        <v>0</v>
      </c>
      <c r="I12" s="17">
        <v>0</v>
      </c>
      <c r="J12" s="18">
        <v>0</v>
      </c>
      <c r="K12" s="27">
        <f t="shared" si="1"/>
        <v>0</v>
      </c>
    </row>
    <row r="13" spans="1:11" x14ac:dyDescent="0.25">
      <c r="A13" s="13">
        <v>6</v>
      </c>
      <c r="B13" s="54" t="s">
        <v>14</v>
      </c>
      <c r="C13" s="55"/>
      <c r="D13" s="56"/>
      <c r="E13" s="14">
        <v>3</v>
      </c>
      <c r="F13" s="17">
        <v>756</v>
      </c>
      <c r="G13" s="18">
        <v>449820000</v>
      </c>
      <c r="H13" s="15">
        <v>3</v>
      </c>
      <c r="I13" s="17">
        <v>756</v>
      </c>
      <c r="J13" s="18">
        <v>653111000</v>
      </c>
      <c r="K13" s="27">
        <f t="shared" si="1"/>
        <v>145.19385531990574</v>
      </c>
    </row>
    <row r="14" spans="1:11" x14ac:dyDescent="0.25">
      <c r="A14" s="13">
        <v>7</v>
      </c>
      <c r="B14" s="54" t="s">
        <v>15</v>
      </c>
      <c r="C14" s="55"/>
      <c r="D14" s="56"/>
      <c r="E14" s="14">
        <v>5</v>
      </c>
      <c r="F14" s="17">
        <v>1299.0999999999999</v>
      </c>
      <c r="G14" s="18">
        <v>623298240</v>
      </c>
      <c r="H14" s="15">
        <v>5</v>
      </c>
      <c r="I14" s="17">
        <v>1316.6</v>
      </c>
      <c r="J14" s="18">
        <v>992790000</v>
      </c>
      <c r="K14" s="27">
        <f t="shared" si="1"/>
        <v>159.28009037856421</v>
      </c>
    </row>
    <row r="15" spans="1:11" x14ac:dyDescent="0.25">
      <c r="A15" s="13">
        <v>8</v>
      </c>
      <c r="B15" s="63" t="s">
        <v>16</v>
      </c>
      <c r="C15" s="64"/>
      <c r="D15" s="65"/>
      <c r="E15" s="14">
        <v>11</v>
      </c>
      <c r="F15" s="17">
        <v>3000</v>
      </c>
      <c r="G15" s="18">
        <v>1100000000</v>
      </c>
      <c r="H15" s="14">
        <v>0</v>
      </c>
      <c r="I15" s="17">
        <v>0</v>
      </c>
      <c r="J15" s="18">
        <v>0</v>
      </c>
      <c r="K15" s="27">
        <f t="shared" si="1"/>
        <v>0</v>
      </c>
    </row>
    <row r="16" spans="1:11" x14ac:dyDescent="0.25">
      <c r="A16" s="13">
        <v>9</v>
      </c>
      <c r="B16" s="63" t="s">
        <v>17</v>
      </c>
      <c r="C16" s="64"/>
      <c r="D16" s="65"/>
      <c r="E16" s="14">
        <v>3</v>
      </c>
      <c r="F16" s="17">
        <v>13318</v>
      </c>
      <c r="G16" s="18">
        <v>30000000000</v>
      </c>
      <c r="H16" s="28">
        <v>0</v>
      </c>
      <c r="I16" s="17">
        <v>0</v>
      </c>
      <c r="J16" s="18">
        <v>0</v>
      </c>
      <c r="K16" s="27">
        <f t="shared" si="1"/>
        <v>0</v>
      </c>
    </row>
    <row r="17" spans="1:47" x14ac:dyDescent="0.25">
      <c r="A17" s="13">
        <v>10</v>
      </c>
      <c r="B17" s="63" t="s">
        <v>30</v>
      </c>
      <c r="C17" s="64"/>
      <c r="D17" s="65"/>
      <c r="E17" s="14">
        <v>14</v>
      </c>
      <c r="F17" s="17">
        <v>4000</v>
      </c>
      <c r="G17" s="18">
        <v>1700000000</v>
      </c>
      <c r="H17" s="28">
        <v>0</v>
      </c>
      <c r="I17" s="17">
        <v>0</v>
      </c>
      <c r="J17" s="18">
        <v>0</v>
      </c>
      <c r="K17" s="27">
        <f t="shared" si="1"/>
        <v>0</v>
      </c>
    </row>
    <row r="18" spans="1:47" s="1" customFormat="1" ht="43.5" customHeight="1" x14ac:dyDescent="0.25">
      <c r="A18" s="29" t="s">
        <v>2</v>
      </c>
      <c r="B18" s="62" t="s">
        <v>18</v>
      </c>
      <c r="C18" s="62"/>
      <c r="D18" s="62"/>
      <c r="E18" s="30">
        <f>SUM(E19:E28)</f>
        <v>907</v>
      </c>
      <c r="F18" s="24">
        <f>SUM(F19:F28)</f>
        <v>282564.5</v>
      </c>
      <c r="G18" s="25">
        <f t="shared" ref="G18:J18" si="2">SUM(G19:G28)</f>
        <v>91513834354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26">
        <f t="shared" si="1"/>
        <v>0</v>
      </c>
    </row>
    <row r="19" spans="1:47" ht="33.75" customHeight="1" x14ac:dyDescent="0.25">
      <c r="A19" s="13">
        <v>1</v>
      </c>
      <c r="B19" s="54" t="s">
        <v>19</v>
      </c>
      <c r="C19" s="55"/>
      <c r="D19" s="56"/>
      <c r="E19" s="31">
        <v>123</v>
      </c>
      <c r="F19" s="17">
        <v>39438.5</v>
      </c>
      <c r="G19" s="18">
        <v>7572000000</v>
      </c>
      <c r="H19" s="32">
        <v>0</v>
      </c>
      <c r="I19" s="17">
        <v>0</v>
      </c>
      <c r="J19" s="18">
        <v>0</v>
      </c>
      <c r="K19" s="27">
        <f t="shared" si="1"/>
        <v>0</v>
      </c>
    </row>
    <row r="20" spans="1:47" ht="35.25" customHeight="1" x14ac:dyDescent="0.25">
      <c r="A20" s="13">
        <v>2</v>
      </c>
      <c r="B20" s="54" t="s">
        <v>20</v>
      </c>
      <c r="C20" s="55"/>
      <c r="D20" s="56"/>
      <c r="E20" s="31">
        <v>153</v>
      </c>
      <c r="F20" s="17">
        <v>54275</v>
      </c>
      <c r="G20" s="18">
        <v>7884000000</v>
      </c>
      <c r="H20" s="32">
        <v>0</v>
      </c>
      <c r="I20" s="17">
        <v>0</v>
      </c>
      <c r="J20" s="18">
        <v>0</v>
      </c>
      <c r="K20" s="27">
        <f t="shared" si="1"/>
        <v>0</v>
      </c>
    </row>
    <row r="21" spans="1:47" ht="31.5" customHeight="1" x14ac:dyDescent="0.25">
      <c r="A21" s="13">
        <v>3</v>
      </c>
      <c r="B21" s="54" t="s">
        <v>21</v>
      </c>
      <c r="C21" s="55"/>
      <c r="D21" s="56"/>
      <c r="E21" s="31">
        <v>6</v>
      </c>
      <c r="F21" s="17">
        <v>1735</v>
      </c>
      <c r="G21" s="18">
        <v>387425500</v>
      </c>
      <c r="H21" s="32">
        <v>0</v>
      </c>
      <c r="I21" s="17">
        <v>0</v>
      </c>
      <c r="J21" s="18">
        <v>0</v>
      </c>
      <c r="K21" s="27">
        <f t="shared" si="1"/>
        <v>0</v>
      </c>
    </row>
    <row r="22" spans="1:47" s="34" customFormat="1" ht="30.75" customHeight="1" x14ac:dyDescent="0.25">
      <c r="A22" s="13">
        <v>4</v>
      </c>
      <c r="B22" s="54" t="s">
        <v>22</v>
      </c>
      <c r="C22" s="55"/>
      <c r="D22" s="56"/>
      <c r="E22" s="31">
        <v>78</v>
      </c>
      <c r="F22" s="17">
        <v>16887</v>
      </c>
      <c r="G22" s="18">
        <v>6358386804</v>
      </c>
      <c r="H22" s="33">
        <v>0</v>
      </c>
      <c r="I22" s="17">
        <v>0</v>
      </c>
      <c r="J22" s="18">
        <v>0</v>
      </c>
      <c r="K22" s="27">
        <f t="shared" si="1"/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2" customFormat="1" ht="32.25" customHeight="1" x14ac:dyDescent="0.25">
      <c r="A23" s="13">
        <v>5</v>
      </c>
      <c r="B23" s="54" t="s">
        <v>23</v>
      </c>
      <c r="C23" s="55"/>
      <c r="D23" s="56"/>
      <c r="E23" s="31">
        <v>65</v>
      </c>
      <c r="F23" s="17">
        <v>18745</v>
      </c>
      <c r="G23" s="18">
        <v>4369272050</v>
      </c>
      <c r="H23" s="33">
        <v>0</v>
      </c>
      <c r="I23" s="17">
        <v>0</v>
      </c>
      <c r="J23" s="18">
        <v>0</v>
      </c>
      <c r="K23" s="27">
        <f t="shared" si="1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36" customFormat="1" ht="21.75" customHeight="1" x14ac:dyDescent="0.25">
      <c r="A24" s="13">
        <v>6</v>
      </c>
      <c r="B24" s="54" t="s">
        <v>24</v>
      </c>
      <c r="C24" s="55"/>
      <c r="D24" s="56"/>
      <c r="E24" s="31">
        <v>40</v>
      </c>
      <c r="F24" s="17">
        <v>16000</v>
      </c>
      <c r="G24" s="18">
        <v>3500000000</v>
      </c>
      <c r="H24" s="33">
        <v>0</v>
      </c>
      <c r="I24" s="17">
        <v>0</v>
      </c>
      <c r="J24" s="18">
        <v>0</v>
      </c>
      <c r="K24" s="27">
        <f t="shared" si="1"/>
        <v>0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47" ht="23.25" customHeight="1" x14ac:dyDescent="0.25">
      <c r="A25" s="13">
        <v>7</v>
      </c>
      <c r="B25" s="54" t="s">
        <v>25</v>
      </c>
      <c r="C25" s="55"/>
      <c r="D25" s="56"/>
      <c r="E25" s="31">
        <v>13</v>
      </c>
      <c r="F25" s="17">
        <v>5157</v>
      </c>
      <c r="G25" s="18">
        <v>2500000000</v>
      </c>
      <c r="H25" s="21">
        <v>0</v>
      </c>
      <c r="I25" s="17">
        <v>0</v>
      </c>
      <c r="J25" s="18">
        <v>0</v>
      </c>
      <c r="K25" s="27">
        <f t="shared" si="1"/>
        <v>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0.25" customHeight="1" x14ac:dyDescent="0.25">
      <c r="A26" s="13">
        <v>8</v>
      </c>
      <c r="B26" s="54" t="s">
        <v>26</v>
      </c>
      <c r="C26" s="55"/>
      <c r="D26" s="56"/>
      <c r="E26" s="37">
        <v>60</v>
      </c>
      <c r="F26" s="17">
        <v>15377</v>
      </c>
      <c r="G26" s="18">
        <v>12000000000</v>
      </c>
      <c r="H26" s="21">
        <v>0</v>
      </c>
      <c r="I26" s="17">
        <v>0</v>
      </c>
      <c r="J26" s="18">
        <v>0</v>
      </c>
      <c r="K26" s="27">
        <f t="shared" si="1"/>
        <v>0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</row>
    <row r="27" spans="1:47" ht="23.25" customHeight="1" x14ac:dyDescent="0.25">
      <c r="A27" s="13">
        <v>9</v>
      </c>
      <c r="B27" s="54" t="s">
        <v>12</v>
      </c>
      <c r="C27" s="55"/>
      <c r="D27" s="56"/>
      <c r="E27" s="31">
        <v>319</v>
      </c>
      <c r="F27" s="17">
        <v>94950</v>
      </c>
      <c r="G27" s="18">
        <v>42522750000</v>
      </c>
      <c r="H27" s="21">
        <v>0</v>
      </c>
      <c r="I27" s="17">
        <v>0</v>
      </c>
      <c r="J27" s="18">
        <v>0</v>
      </c>
      <c r="K27" s="27">
        <f t="shared" si="1"/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22.5" customHeight="1" x14ac:dyDescent="0.25">
      <c r="A28" s="13">
        <v>10</v>
      </c>
      <c r="B28" s="54" t="s">
        <v>33</v>
      </c>
      <c r="C28" s="55"/>
      <c r="D28" s="56"/>
      <c r="E28" s="31">
        <v>50</v>
      </c>
      <c r="F28" s="17">
        <v>20000</v>
      </c>
      <c r="G28" s="18">
        <v>4420000000</v>
      </c>
      <c r="H28" s="21">
        <v>0</v>
      </c>
      <c r="I28" s="17">
        <v>0</v>
      </c>
      <c r="J28" s="18">
        <v>0</v>
      </c>
      <c r="K28" s="27">
        <f t="shared" si="1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" customFormat="1" ht="30.75" customHeight="1" x14ac:dyDescent="0.25">
      <c r="A29" s="57" t="s">
        <v>27</v>
      </c>
      <c r="B29" s="58"/>
      <c r="C29" s="58"/>
      <c r="D29" s="59"/>
      <c r="E29" s="25">
        <f>E18+E7</f>
        <v>966</v>
      </c>
      <c r="F29" s="25">
        <f>F18+F7</f>
        <v>313166.2</v>
      </c>
      <c r="G29" s="25">
        <f>G18+G7-G21</f>
        <v>127751209537</v>
      </c>
      <c r="H29" s="25">
        <f t="shared" ref="H29:J29" si="3">H18+H7</f>
        <v>25</v>
      </c>
      <c r="I29" s="25">
        <f t="shared" si="3"/>
        <v>7725.4</v>
      </c>
      <c r="J29" s="25">
        <f t="shared" si="3"/>
        <v>4746151300</v>
      </c>
      <c r="K29" s="26">
        <f>J29/G29*100</f>
        <v>3.7151517525361619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</row>
  </sheetData>
  <mergeCells count="31">
    <mergeCell ref="A1:I1"/>
    <mergeCell ref="A2:I2"/>
    <mergeCell ref="A3:I3"/>
    <mergeCell ref="B12:D12"/>
    <mergeCell ref="B13:D13"/>
    <mergeCell ref="B7:D7"/>
    <mergeCell ref="B8:D8"/>
    <mergeCell ref="B9:D9"/>
    <mergeCell ref="B10:D10"/>
    <mergeCell ref="B11:D11"/>
    <mergeCell ref="E5:G5"/>
    <mergeCell ref="B5:D6"/>
    <mergeCell ref="A5:A6"/>
    <mergeCell ref="K5:K6"/>
    <mergeCell ref="B18:D18"/>
    <mergeCell ref="B19:D19"/>
    <mergeCell ref="B17:D17"/>
    <mergeCell ref="B14:D14"/>
    <mergeCell ref="B15:D15"/>
    <mergeCell ref="B16:D16"/>
    <mergeCell ref="H5:J5"/>
    <mergeCell ref="B20:D20"/>
    <mergeCell ref="B21:D21"/>
    <mergeCell ref="B22:D22"/>
    <mergeCell ref="B28:D28"/>
    <mergeCell ref="A29:D29"/>
    <mergeCell ref="B23:D23"/>
    <mergeCell ref="B24:D24"/>
    <mergeCell ref="B25:D25"/>
    <mergeCell ref="B26:D26"/>
    <mergeCell ref="B27:D27"/>
  </mergeCells>
  <pageMargins left="0.19685039370078741" right="0.15748031496062992" top="0.55118110236220474" bottom="0.51181102362204722" header="0.19685039370078741" footer="0.31496062992125984"/>
  <pageSetup paperSize="9" scale="80" orientation="portrait" r:id="rId1"/>
  <headerFooter>
    <oddFooter>&amp;CTrang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8" sqref="A8"/>
    </sheetView>
  </sheetViews>
  <sheetFormatPr defaultRowHeight="15.75" x14ac:dyDescent="0.25"/>
  <cols>
    <col min="1" max="1" width="5.140625" style="41" customWidth="1"/>
    <col min="2" max="2" width="55.28515625" style="40" customWidth="1"/>
    <col min="3" max="5" width="16.5703125" style="40" customWidth="1"/>
    <col min="6" max="6" width="16.42578125" style="40" customWidth="1"/>
    <col min="7" max="7" width="9.140625" style="40"/>
    <col min="8" max="8" width="18.85546875" style="40" customWidth="1"/>
    <col min="9" max="250" width="9.140625" style="40"/>
    <col min="251" max="251" width="3.7109375" style="40" customWidth="1"/>
    <col min="252" max="252" width="33.5703125" style="40" customWidth="1"/>
    <col min="253" max="253" width="17" style="40" customWidth="1"/>
    <col min="254" max="254" width="12.85546875" style="40" customWidth="1"/>
    <col min="255" max="257" width="17" style="40" customWidth="1"/>
    <col min="258" max="258" width="9.140625" style="40"/>
    <col min="259" max="259" width="18.5703125" style="40" customWidth="1"/>
    <col min="260" max="506" width="9.140625" style="40"/>
    <col min="507" max="507" width="3.7109375" style="40" customWidth="1"/>
    <col min="508" max="508" width="33.5703125" style="40" customWidth="1"/>
    <col min="509" max="509" width="17" style="40" customWidth="1"/>
    <col min="510" max="510" width="12.85546875" style="40" customWidth="1"/>
    <col min="511" max="513" width="17" style="40" customWidth="1"/>
    <col min="514" max="514" width="9.140625" style="40"/>
    <col min="515" max="515" width="18.5703125" style="40" customWidth="1"/>
    <col min="516" max="762" width="9.140625" style="40"/>
    <col min="763" max="763" width="3.7109375" style="40" customWidth="1"/>
    <col min="764" max="764" width="33.5703125" style="40" customWidth="1"/>
    <col min="765" max="765" width="17" style="40" customWidth="1"/>
    <col min="766" max="766" width="12.85546875" style="40" customWidth="1"/>
    <col min="767" max="769" width="17" style="40" customWidth="1"/>
    <col min="770" max="770" width="9.140625" style="40"/>
    <col min="771" max="771" width="18.5703125" style="40" customWidth="1"/>
    <col min="772" max="1018" width="9.140625" style="40"/>
    <col min="1019" max="1019" width="3.7109375" style="40" customWidth="1"/>
    <col min="1020" max="1020" width="33.5703125" style="40" customWidth="1"/>
    <col min="1021" max="1021" width="17" style="40" customWidth="1"/>
    <col min="1022" max="1022" width="12.85546875" style="40" customWidth="1"/>
    <col min="1023" max="1025" width="17" style="40" customWidth="1"/>
    <col min="1026" max="1026" width="9.140625" style="40"/>
    <col min="1027" max="1027" width="18.5703125" style="40" customWidth="1"/>
    <col min="1028" max="1274" width="9.140625" style="40"/>
    <col min="1275" max="1275" width="3.7109375" style="40" customWidth="1"/>
    <col min="1276" max="1276" width="33.5703125" style="40" customWidth="1"/>
    <col min="1277" max="1277" width="17" style="40" customWidth="1"/>
    <col min="1278" max="1278" width="12.85546875" style="40" customWidth="1"/>
    <col min="1279" max="1281" width="17" style="40" customWidth="1"/>
    <col min="1282" max="1282" width="9.140625" style="40"/>
    <col min="1283" max="1283" width="18.5703125" style="40" customWidth="1"/>
    <col min="1284" max="1530" width="9.140625" style="40"/>
    <col min="1531" max="1531" width="3.7109375" style="40" customWidth="1"/>
    <col min="1532" max="1532" width="33.5703125" style="40" customWidth="1"/>
    <col min="1533" max="1533" width="17" style="40" customWidth="1"/>
    <col min="1534" max="1534" width="12.85546875" style="40" customWidth="1"/>
    <col min="1535" max="1537" width="17" style="40" customWidth="1"/>
    <col min="1538" max="1538" width="9.140625" style="40"/>
    <col min="1539" max="1539" width="18.5703125" style="40" customWidth="1"/>
    <col min="1540" max="1786" width="9.140625" style="40"/>
    <col min="1787" max="1787" width="3.7109375" style="40" customWidth="1"/>
    <col min="1788" max="1788" width="33.5703125" style="40" customWidth="1"/>
    <col min="1789" max="1789" width="17" style="40" customWidth="1"/>
    <col min="1790" max="1790" width="12.85546875" style="40" customWidth="1"/>
    <col min="1791" max="1793" width="17" style="40" customWidth="1"/>
    <col min="1794" max="1794" width="9.140625" style="40"/>
    <col min="1795" max="1795" width="18.5703125" style="40" customWidth="1"/>
    <col min="1796" max="2042" width="9.140625" style="40"/>
    <col min="2043" max="2043" width="3.7109375" style="40" customWidth="1"/>
    <col min="2044" max="2044" width="33.5703125" style="40" customWidth="1"/>
    <col min="2045" max="2045" width="17" style="40" customWidth="1"/>
    <col min="2046" max="2046" width="12.85546875" style="40" customWidth="1"/>
    <col min="2047" max="2049" width="17" style="40" customWidth="1"/>
    <col min="2050" max="2050" width="9.140625" style="40"/>
    <col min="2051" max="2051" width="18.5703125" style="40" customWidth="1"/>
    <col min="2052" max="2298" width="9.140625" style="40"/>
    <col min="2299" max="2299" width="3.7109375" style="40" customWidth="1"/>
    <col min="2300" max="2300" width="33.5703125" style="40" customWidth="1"/>
    <col min="2301" max="2301" width="17" style="40" customWidth="1"/>
    <col min="2302" max="2302" width="12.85546875" style="40" customWidth="1"/>
    <col min="2303" max="2305" width="17" style="40" customWidth="1"/>
    <col min="2306" max="2306" width="9.140625" style="40"/>
    <col min="2307" max="2307" width="18.5703125" style="40" customWidth="1"/>
    <col min="2308" max="2554" width="9.140625" style="40"/>
    <col min="2555" max="2555" width="3.7109375" style="40" customWidth="1"/>
    <col min="2556" max="2556" width="33.5703125" style="40" customWidth="1"/>
    <col min="2557" max="2557" width="17" style="40" customWidth="1"/>
    <col min="2558" max="2558" width="12.85546875" style="40" customWidth="1"/>
    <col min="2559" max="2561" width="17" style="40" customWidth="1"/>
    <col min="2562" max="2562" width="9.140625" style="40"/>
    <col min="2563" max="2563" width="18.5703125" style="40" customWidth="1"/>
    <col min="2564" max="2810" width="9.140625" style="40"/>
    <col min="2811" max="2811" width="3.7109375" style="40" customWidth="1"/>
    <col min="2812" max="2812" width="33.5703125" style="40" customWidth="1"/>
    <col min="2813" max="2813" width="17" style="40" customWidth="1"/>
    <col min="2814" max="2814" width="12.85546875" style="40" customWidth="1"/>
    <col min="2815" max="2817" width="17" style="40" customWidth="1"/>
    <col min="2818" max="2818" width="9.140625" style="40"/>
    <col min="2819" max="2819" width="18.5703125" style="40" customWidth="1"/>
    <col min="2820" max="3066" width="9.140625" style="40"/>
    <col min="3067" max="3067" width="3.7109375" style="40" customWidth="1"/>
    <col min="3068" max="3068" width="33.5703125" style="40" customWidth="1"/>
    <col min="3069" max="3069" width="17" style="40" customWidth="1"/>
    <col min="3070" max="3070" width="12.85546875" style="40" customWidth="1"/>
    <col min="3071" max="3073" width="17" style="40" customWidth="1"/>
    <col min="3074" max="3074" width="9.140625" style="40"/>
    <col min="3075" max="3075" width="18.5703125" style="40" customWidth="1"/>
    <col min="3076" max="3322" width="9.140625" style="40"/>
    <col min="3323" max="3323" width="3.7109375" style="40" customWidth="1"/>
    <col min="3324" max="3324" width="33.5703125" style="40" customWidth="1"/>
    <col min="3325" max="3325" width="17" style="40" customWidth="1"/>
    <col min="3326" max="3326" width="12.85546875" style="40" customWidth="1"/>
    <col min="3327" max="3329" width="17" style="40" customWidth="1"/>
    <col min="3330" max="3330" width="9.140625" style="40"/>
    <col min="3331" max="3331" width="18.5703125" style="40" customWidth="1"/>
    <col min="3332" max="3578" width="9.140625" style="40"/>
    <col min="3579" max="3579" width="3.7109375" style="40" customWidth="1"/>
    <col min="3580" max="3580" width="33.5703125" style="40" customWidth="1"/>
    <col min="3581" max="3581" width="17" style="40" customWidth="1"/>
    <col min="3582" max="3582" width="12.85546875" style="40" customWidth="1"/>
    <col min="3583" max="3585" width="17" style="40" customWidth="1"/>
    <col min="3586" max="3586" width="9.140625" style="40"/>
    <col min="3587" max="3587" width="18.5703125" style="40" customWidth="1"/>
    <col min="3588" max="3834" width="9.140625" style="40"/>
    <col min="3835" max="3835" width="3.7109375" style="40" customWidth="1"/>
    <col min="3836" max="3836" width="33.5703125" style="40" customWidth="1"/>
    <col min="3837" max="3837" width="17" style="40" customWidth="1"/>
    <col min="3838" max="3838" width="12.85546875" style="40" customWidth="1"/>
    <col min="3839" max="3841" width="17" style="40" customWidth="1"/>
    <col min="3842" max="3842" width="9.140625" style="40"/>
    <col min="3843" max="3843" width="18.5703125" style="40" customWidth="1"/>
    <col min="3844" max="4090" width="9.140625" style="40"/>
    <col min="4091" max="4091" width="3.7109375" style="40" customWidth="1"/>
    <col min="4092" max="4092" width="33.5703125" style="40" customWidth="1"/>
    <col min="4093" max="4093" width="17" style="40" customWidth="1"/>
    <col min="4094" max="4094" width="12.85546875" style="40" customWidth="1"/>
    <col min="4095" max="4097" width="17" style="40" customWidth="1"/>
    <col min="4098" max="4098" width="9.140625" style="40"/>
    <col min="4099" max="4099" width="18.5703125" style="40" customWidth="1"/>
    <col min="4100" max="4346" width="9.140625" style="40"/>
    <col min="4347" max="4347" width="3.7109375" style="40" customWidth="1"/>
    <col min="4348" max="4348" width="33.5703125" style="40" customWidth="1"/>
    <col min="4349" max="4349" width="17" style="40" customWidth="1"/>
    <col min="4350" max="4350" width="12.85546875" style="40" customWidth="1"/>
    <col min="4351" max="4353" width="17" style="40" customWidth="1"/>
    <col min="4354" max="4354" width="9.140625" style="40"/>
    <col min="4355" max="4355" width="18.5703125" style="40" customWidth="1"/>
    <col min="4356" max="4602" width="9.140625" style="40"/>
    <col min="4603" max="4603" width="3.7109375" style="40" customWidth="1"/>
    <col min="4604" max="4604" width="33.5703125" style="40" customWidth="1"/>
    <col min="4605" max="4605" width="17" style="40" customWidth="1"/>
    <col min="4606" max="4606" width="12.85546875" style="40" customWidth="1"/>
    <col min="4607" max="4609" width="17" style="40" customWidth="1"/>
    <col min="4610" max="4610" width="9.140625" style="40"/>
    <col min="4611" max="4611" width="18.5703125" style="40" customWidth="1"/>
    <col min="4612" max="4858" width="9.140625" style="40"/>
    <col min="4859" max="4859" width="3.7109375" style="40" customWidth="1"/>
    <col min="4860" max="4860" width="33.5703125" style="40" customWidth="1"/>
    <col min="4861" max="4861" width="17" style="40" customWidth="1"/>
    <col min="4862" max="4862" width="12.85546875" style="40" customWidth="1"/>
    <col min="4863" max="4865" width="17" style="40" customWidth="1"/>
    <col min="4866" max="4866" width="9.140625" style="40"/>
    <col min="4867" max="4867" width="18.5703125" style="40" customWidth="1"/>
    <col min="4868" max="5114" width="9.140625" style="40"/>
    <col min="5115" max="5115" width="3.7109375" style="40" customWidth="1"/>
    <col min="5116" max="5116" width="33.5703125" style="40" customWidth="1"/>
    <col min="5117" max="5117" width="17" style="40" customWidth="1"/>
    <col min="5118" max="5118" width="12.85546875" style="40" customWidth="1"/>
    <col min="5119" max="5121" width="17" style="40" customWidth="1"/>
    <col min="5122" max="5122" width="9.140625" style="40"/>
    <col min="5123" max="5123" width="18.5703125" style="40" customWidth="1"/>
    <col min="5124" max="5370" width="9.140625" style="40"/>
    <col min="5371" max="5371" width="3.7109375" style="40" customWidth="1"/>
    <col min="5372" max="5372" width="33.5703125" style="40" customWidth="1"/>
    <col min="5373" max="5373" width="17" style="40" customWidth="1"/>
    <col min="5374" max="5374" width="12.85546875" style="40" customWidth="1"/>
    <col min="5375" max="5377" width="17" style="40" customWidth="1"/>
    <col min="5378" max="5378" width="9.140625" style="40"/>
    <col min="5379" max="5379" width="18.5703125" style="40" customWidth="1"/>
    <col min="5380" max="5626" width="9.140625" style="40"/>
    <col min="5627" max="5627" width="3.7109375" style="40" customWidth="1"/>
    <col min="5628" max="5628" width="33.5703125" style="40" customWidth="1"/>
    <col min="5629" max="5629" width="17" style="40" customWidth="1"/>
    <col min="5630" max="5630" width="12.85546875" style="40" customWidth="1"/>
    <col min="5631" max="5633" width="17" style="40" customWidth="1"/>
    <col min="5634" max="5634" width="9.140625" style="40"/>
    <col min="5635" max="5635" width="18.5703125" style="40" customWidth="1"/>
    <col min="5636" max="5882" width="9.140625" style="40"/>
    <col min="5883" max="5883" width="3.7109375" style="40" customWidth="1"/>
    <col min="5884" max="5884" width="33.5703125" style="40" customWidth="1"/>
    <col min="5885" max="5885" width="17" style="40" customWidth="1"/>
    <col min="5886" max="5886" width="12.85546875" style="40" customWidth="1"/>
    <col min="5887" max="5889" width="17" style="40" customWidth="1"/>
    <col min="5890" max="5890" width="9.140625" style="40"/>
    <col min="5891" max="5891" width="18.5703125" style="40" customWidth="1"/>
    <col min="5892" max="6138" width="9.140625" style="40"/>
    <col min="6139" max="6139" width="3.7109375" style="40" customWidth="1"/>
    <col min="6140" max="6140" width="33.5703125" style="40" customWidth="1"/>
    <col min="6141" max="6141" width="17" style="40" customWidth="1"/>
    <col min="6142" max="6142" width="12.85546875" style="40" customWidth="1"/>
    <col min="6143" max="6145" width="17" style="40" customWidth="1"/>
    <col min="6146" max="6146" width="9.140625" style="40"/>
    <col min="6147" max="6147" width="18.5703125" style="40" customWidth="1"/>
    <col min="6148" max="6394" width="9.140625" style="40"/>
    <col min="6395" max="6395" width="3.7109375" style="40" customWidth="1"/>
    <col min="6396" max="6396" width="33.5703125" style="40" customWidth="1"/>
    <col min="6397" max="6397" width="17" style="40" customWidth="1"/>
    <col min="6398" max="6398" width="12.85546875" style="40" customWidth="1"/>
    <col min="6399" max="6401" width="17" style="40" customWidth="1"/>
    <col min="6402" max="6402" width="9.140625" style="40"/>
    <col min="6403" max="6403" width="18.5703125" style="40" customWidth="1"/>
    <col min="6404" max="6650" width="9.140625" style="40"/>
    <col min="6651" max="6651" width="3.7109375" style="40" customWidth="1"/>
    <col min="6652" max="6652" width="33.5703125" style="40" customWidth="1"/>
    <col min="6653" max="6653" width="17" style="40" customWidth="1"/>
    <col min="6654" max="6654" width="12.85546875" style="40" customWidth="1"/>
    <col min="6655" max="6657" width="17" style="40" customWidth="1"/>
    <col min="6658" max="6658" width="9.140625" style="40"/>
    <col min="6659" max="6659" width="18.5703125" style="40" customWidth="1"/>
    <col min="6660" max="6906" width="9.140625" style="40"/>
    <col min="6907" max="6907" width="3.7109375" style="40" customWidth="1"/>
    <col min="6908" max="6908" width="33.5703125" style="40" customWidth="1"/>
    <col min="6909" max="6909" width="17" style="40" customWidth="1"/>
    <col min="6910" max="6910" width="12.85546875" style="40" customWidth="1"/>
    <col min="6911" max="6913" width="17" style="40" customWidth="1"/>
    <col min="6914" max="6914" width="9.140625" style="40"/>
    <col min="6915" max="6915" width="18.5703125" style="40" customWidth="1"/>
    <col min="6916" max="7162" width="9.140625" style="40"/>
    <col min="7163" max="7163" width="3.7109375" style="40" customWidth="1"/>
    <col min="7164" max="7164" width="33.5703125" style="40" customWidth="1"/>
    <col min="7165" max="7165" width="17" style="40" customWidth="1"/>
    <col min="7166" max="7166" width="12.85546875" style="40" customWidth="1"/>
    <col min="7167" max="7169" width="17" style="40" customWidth="1"/>
    <col min="7170" max="7170" width="9.140625" style="40"/>
    <col min="7171" max="7171" width="18.5703125" style="40" customWidth="1"/>
    <col min="7172" max="7418" width="9.140625" style="40"/>
    <col min="7419" max="7419" width="3.7109375" style="40" customWidth="1"/>
    <col min="7420" max="7420" width="33.5703125" style="40" customWidth="1"/>
    <col min="7421" max="7421" width="17" style="40" customWidth="1"/>
    <col min="7422" max="7422" width="12.85546875" style="40" customWidth="1"/>
    <col min="7423" max="7425" width="17" style="40" customWidth="1"/>
    <col min="7426" max="7426" width="9.140625" style="40"/>
    <col min="7427" max="7427" width="18.5703125" style="40" customWidth="1"/>
    <col min="7428" max="7674" width="9.140625" style="40"/>
    <col min="7675" max="7675" width="3.7109375" style="40" customWidth="1"/>
    <col min="7676" max="7676" width="33.5703125" style="40" customWidth="1"/>
    <col min="7677" max="7677" width="17" style="40" customWidth="1"/>
    <col min="7678" max="7678" width="12.85546875" style="40" customWidth="1"/>
    <col min="7679" max="7681" width="17" style="40" customWidth="1"/>
    <col min="7682" max="7682" width="9.140625" style="40"/>
    <col min="7683" max="7683" width="18.5703125" style="40" customWidth="1"/>
    <col min="7684" max="7930" width="9.140625" style="40"/>
    <col min="7931" max="7931" width="3.7109375" style="40" customWidth="1"/>
    <col min="7932" max="7932" width="33.5703125" style="40" customWidth="1"/>
    <col min="7933" max="7933" width="17" style="40" customWidth="1"/>
    <col min="7934" max="7934" width="12.85546875" style="40" customWidth="1"/>
    <col min="7935" max="7937" width="17" style="40" customWidth="1"/>
    <col min="7938" max="7938" width="9.140625" style="40"/>
    <col min="7939" max="7939" width="18.5703125" style="40" customWidth="1"/>
    <col min="7940" max="8186" width="9.140625" style="40"/>
    <col min="8187" max="8187" width="3.7109375" style="40" customWidth="1"/>
    <col min="8188" max="8188" width="33.5703125" style="40" customWidth="1"/>
    <col min="8189" max="8189" width="17" style="40" customWidth="1"/>
    <col min="8190" max="8190" width="12.85546875" style="40" customWidth="1"/>
    <col min="8191" max="8193" width="17" style="40" customWidth="1"/>
    <col min="8194" max="8194" width="9.140625" style="40"/>
    <col min="8195" max="8195" width="18.5703125" style="40" customWidth="1"/>
    <col min="8196" max="8442" width="9.140625" style="40"/>
    <col min="8443" max="8443" width="3.7109375" style="40" customWidth="1"/>
    <col min="8444" max="8444" width="33.5703125" style="40" customWidth="1"/>
    <col min="8445" max="8445" width="17" style="40" customWidth="1"/>
    <col min="8446" max="8446" width="12.85546875" style="40" customWidth="1"/>
    <col min="8447" max="8449" width="17" style="40" customWidth="1"/>
    <col min="8450" max="8450" width="9.140625" style="40"/>
    <col min="8451" max="8451" width="18.5703125" style="40" customWidth="1"/>
    <col min="8452" max="8698" width="9.140625" style="40"/>
    <col min="8699" max="8699" width="3.7109375" style="40" customWidth="1"/>
    <col min="8700" max="8700" width="33.5703125" style="40" customWidth="1"/>
    <col min="8701" max="8701" width="17" style="40" customWidth="1"/>
    <col min="8702" max="8702" width="12.85546875" style="40" customWidth="1"/>
    <col min="8703" max="8705" width="17" style="40" customWidth="1"/>
    <col min="8706" max="8706" width="9.140625" style="40"/>
    <col min="8707" max="8707" width="18.5703125" style="40" customWidth="1"/>
    <col min="8708" max="8954" width="9.140625" style="40"/>
    <col min="8955" max="8955" width="3.7109375" style="40" customWidth="1"/>
    <col min="8956" max="8956" width="33.5703125" style="40" customWidth="1"/>
    <col min="8957" max="8957" width="17" style="40" customWidth="1"/>
    <col min="8958" max="8958" width="12.85546875" style="40" customWidth="1"/>
    <col min="8959" max="8961" width="17" style="40" customWidth="1"/>
    <col min="8962" max="8962" width="9.140625" style="40"/>
    <col min="8963" max="8963" width="18.5703125" style="40" customWidth="1"/>
    <col min="8964" max="9210" width="9.140625" style="40"/>
    <col min="9211" max="9211" width="3.7109375" style="40" customWidth="1"/>
    <col min="9212" max="9212" width="33.5703125" style="40" customWidth="1"/>
    <col min="9213" max="9213" width="17" style="40" customWidth="1"/>
    <col min="9214" max="9214" width="12.85546875" style="40" customWidth="1"/>
    <col min="9215" max="9217" width="17" style="40" customWidth="1"/>
    <col min="9218" max="9218" width="9.140625" style="40"/>
    <col min="9219" max="9219" width="18.5703125" style="40" customWidth="1"/>
    <col min="9220" max="9466" width="9.140625" style="40"/>
    <col min="9467" max="9467" width="3.7109375" style="40" customWidth="1"/>
    <col min="9468" max="9468" width="33.5703125" style="40" customWidth="1"/>
    <col min="9469" max="9469" width="17" style="40" customWidth="1"/>
    <col min="9470" max="9470" width="12.85546875" style="40" customWidth="1"/>
    <col min="9471" max="9473" width="17" style="40" customWidth="1"/>
    <col min="9474" max="9474" width="9.140625" style="40"/>
    <col min="9475" max="9475" width="18.5703125" style="40" customWidth="1"/>
    <col min="9476" max="9722" width="9.140625" style="40"/>
    <col min="9723" max="9723" width="3.7109375" style="40" customWidth="1"/>
    <col min="9724" max="9724" width="33.5703125" style="40" customWidth="1"/>
    <col min="9725" max="9725" width="17" style="40" customWidth="1"/>
    <col min="9726" max="9726" width="12.85546875" style="40" customWidth="1"/>
    <col min="9727" max="9729" width="17" style="40" customWidth="1"/>
    <col min="9730" max="9730" width="9.140625" style="40"/>
    <col min="9731" max="9731" width="18.5703125" style="40" customWidth="1"/>
    <col min="9732" max="9978" width="9.140625" style="40"/>
    <col min="9979" max="9979" width="3.7109375" style="40" customWidth="1"/>
    <col min="9980" max="9980" width="33.5703125" style="40" customWidth="1"/>
    <col min="9981" max="9981" width="17" style="40" customWidth="1"/>
    <col min="9982" max="9982" width="12.85546875" style="40" customWidth="1"/>
    <col min="9983" max="9985" width="17" style="40" customWidth="1"/>
    <col min="9986" max="9986" width="9.140625" style="40"/>
    <col min="9987" max="9987" width="18.5703125" style="40" customWidth="1"/>
    <col min="9988" max="10234" width="9.140625" style="40"/>
    <col min="10235" max="10235" width="3.7109375" style="40" customWidth="1"/>
    <col min="10236" max="10236" width="33.5703125" style="40" customWidth="1"/>
    <col min="10237" max="10237" width="17" style="40" customWidth="1"/>
    <col min="10238" max="10238" width="12.85546875" style="40" customWidth="1"/>
    <col min="10239" max="10241" width="17" style="40" customWidth="1"/>
    <col min="10242" max="10242" width="9.140625" style="40"/>
    <col min="10243" max="10243" width="18.5703125" style="40" customWidth="1"/>
    <col min="10244" max="10490" width="9.140625" style="40"/>
    <col min="10491" max="10491" width="3.7109375" style="40" customWidth="1"/>
    <col min="10492" max="10492" width="33.5703125" style="40" customWidth="1"/>
    <col min="10493" max="10493" width="17" style="40" customWidth="1"/>
    <col min="10494" max="10494" width="12.85546875" style="40" customWidth="1"/>
    <col min="10495" max="10497" width="17" style="40" customWidth="1"/>
    <col min="10498" max="10498" width="9.140625" style="40"/>
    <col min="10499" max="10499" width="18.5703125" style="40" customWidth="1"/>
    <col min="10500" max="10746" width="9.140625" style="40"/>
    <col min="10747" max="10747" width="3.7109375" style="40" customWidth="1"/>
    <col min="10748" max="10748" width="33.5703125" style="40" customWidth="1"/>
    <col min="10749" max="10749" width="17" style="40" customWidth="1"/>
    <col min="10750" max="10750" width="12.85546875" style="40" customWidth="1"/>
    <col min="10751" max="10753" width="17" style="40" customWidth="1"/>
    <col min="10754" max="10754" width="9.140625" style="40"/>
    <col min="10755" max="10755" width="18.5703125" style="40" customWidth="1"/>
    <col min="10756" max="11002" width="9.140625" style="40"/>
    <col min="11003" max="11003" width="3.7109375" style="40" customWidth="1"/>
    <col min="11004" max="11004" width="33.5703125" style="40" customWidth="1"/>
    <col min="11005" max="11005" width="17" style="40" customWidth="1"/>
    <col min="11006" max="11006" width="12.85546875" style="40" customWidth="1"/>
    <col min="11007" max="11009" width="17" style="40" customWidth="1"/>
    <col min="11010" max="11010" width="9.140625" style="40"/>
    <col min="11011" max="11011" width="18.5703125" style="40" customWidth="1"/>
    <col min="11012" max="11258" width="9.140625" style="40"/>
    <col min="11259" max="11259" width="3.7109375" style="40" customWidth="1"/>
    <col min="11260" max="11260" width="33.5703125" style="40" customWidth="1"/>
    <col min="11261" max="11261" width="17" style="40" customWidth="1"/>
    <col min="11262" max="11262" width="12.85546875" style="40" customWidth="1"/>
    <col min="11263" max="11265" width="17" style="40" customWidth="1"/>
    <col min="11266" max="11266" width="9.140625" style="40"/>
    <col min="11267" max="11267" width="18.5703125" style="40" customWidth="1"/>
    <col min="11268" max="11514" width="9.140625" style="40"/>
    <col min="11515" max="11515" width="3.7109375" style="40" customWidth="1"/>
    <col min="11516" max="11516" width="33.5703125" style="40" customWidth="1"/>
    <col min="11517" max="11517" width="17" style="40" customWidth="1"/>
    <col min="11518" max="11518" width="12.85546875" style="40" customWidth="1"/>
    <col min="11519" max="11521" width="17" style="40" customWidth="1"/>
    <col min="11522" max="11522" width="9.140625" style="40"/>
    <col min="11523" max="11523" width="18.5703125" style="40" customWidth="1"/>
    <col min="11524" max="11770" width="9.140625" style="40"/>
    <col min="11771" max="11771" width="3.7109375" style="40" customWidth="1"/>
    <col min="11772" max="11772" width="33.5703125" style="40" customWidth="1"/>
    <col min="11773" max="11773" width="17" style="40" customWidth="1"/>
    <col min="11774" max="11774" width="12.85546875" style="40" customWidth="1"/>
    <col min="11775" max="11777" width="17" style="40" customWidth="1"/>
    <col min="11778" max="11778" width="9.140625" style="40"/>
    <col min="11779" max="11779" width="18.5703125" style="40" customWidth="1"/>
    <col min="11780" max="12026" width="9.140625" style="40"/>
    <col min="12027" max="12027" width="3.7109375" style="40" customWidth="1"/>
    <col min="12028" max="12028" width="33.5703125" style="40" customWidth="1"/>
    <col min="12029" max="12029" width="17" style="40" customWidth="1"/>
    <col min="12030" max="12030" width="12.85546875" style="40" customWidth="1"/>
    <col min="12031" max="12033" width="17" style="40" customWidth="1"/>
    <col min="12034" max="12034" width="9.140625" style="40"/>
    <col min="12035" max="12035" width="18.5703125" style="40" customWidth="1"/>
    <col min="12036" max="12282" width="9.140625" style="40"/>
    <col min="12283" max="12283" width="3.7109375" style="40" customWidth="1"/>
    <col min="12284" max="12284" width="33.5703125" style="40" customWidth="1"/>
    <col min="12285" max="12285" width="17" style="40" customWidth="1"/>
    <col min="12286" max="12286" width="12.85546875" style="40" customWidth="1"/>
    <col min="12287" max="12289" width="17" style="40" customWidth="1"/>
    <col min="12290" max="12290" width="9.140625" style="40"/>
    <col min="12291" max="12291" width="18.5703125" style="40" customWidth="1"/>
    <col min="12292" max="12538" width="9.140625" style="40"/>
    <col min="12539" max="12539" width="3.7109375" style="40" customWidth="1"/>
    <col min="12540" max="12540" width="33.5703125" style="40" customWidth="1"/>
    <col min="12541" max="12541" width="17" style="40" customWidth="1"/>
    <col min="12542" max="12542" width="12.85546875" style="40" customWidth="1"/>
    <col min="12543" max="12545" width="17" style="40" customWidth="1"/>
    <col min="12546" max="12546" width="9.140625" style="40"/>
    <col min="12547" max="12547" width="18.5703125" style="40" customWidth="1"/>
    <col min="12548" max="12794" width="9.140625" style="40"/>
    <col min="12795" max="12795" width="3.7109375" style="40" customWidth="1"/>
    <col min="12796" max="12796" width="33.5703125" style="40" customWidth="1"/>
    <col min="12797" max="12797" width="17" style="40" customWidth="1"/>
    <col min="12798" max="12798" width="12.85546875" style="40" customWidth="1"/>
    <col min="12799" max="12801" width="17" style="40" customWidth="1"/>
    <col min="12802" max="12802" width="9.140625" style="40"/>
    <col min="12803" max="12803" width="18.5703125" style="40" customWidth="1"/>
    <col min="12804" max="13050" width="9.140625" style="40"/>
    <col min="13051" max="13051" width="3.7109375" style="40" customWidth="1"/>
    <col min="13052" max="13052" width="33.5703125" style="40" customWidth="1"/>
    <col min="13053" max="13053" width="17" style="40" customWidth="1"/>
    <col min="13054" max="13054" width="12.85546875" style="40" customWidth="1"/>
    <col min="13055" max="13057" width="17" style="40" customWidth="1"/>
    <col min="13058" max="13058" width="9.140625" style="40"/>
    <col min="13059" max="13059" width="18.5703125" style="40" customWidth="1"/>
    <col min="13060" max="13306" width="9.140625" style="40"/>
    <col min="13307" max="13307" width="3.7109375" style="40" customWidth="1"/>
    <col min="13308" max="13308" width="33.5703125" style="40" customWidth="1"/>
    <col min="13309" max="13309" width="17" style="40" customWidth="1"/>
    <col min="13310" max="13310" width="12.85546875" style="40" customWidth="1"/>
    <col min="13311" max="13313" width="17" style="40" customWidth="1"/>
    <col min="13314" max="13314" width="9.140625" style="40"/>
    <col min="13315" max="13315" width="18.5703125" style="40" customWidth="1"/>
    <col min="13316" max="13562" width="9.140625" style="40"/>
    <col min="13563" max="13563" width="3.7109375" style="40" customWidth="1"/>
    <col min="13564" max="13564" width="33.5703125" style="40" customWidth="1"/>
    <col min="13565" max="13565" width="17" style="40" customWidth="1"/>
    <col min="13566" max="13566" width="12.85546875" style="40" customWidth="1"/>
    <col min="13567" max="13569" width="17" style="40" customWidth="1"/>
    <col min="13570" max="13570" width="9.140625" style="40"/>
    <col min="13571" max="13571" width="18.5703125" style="40" customWidth="1"/>
    <col min="13572" max="13818" width="9.140625" style="40"/>
    <col min="13819" max="13819" width="3.7109375" style="40" customWidth="1"/>
    <col min="13820" max="13820" width="33.5703125" style="40" customWidth="1"/>
    <col min="13821" max="13821" width="17" style="40" customWidth="1"/>
    <col min="13822" max="13822" width="12.85546875" style="40" customWidth="1"/>
    <col min="13823" max="13825" width="17" style="40" customWidth="1"/>
    <col min="13826" max="13826" width="9.140625" style="40"/>
    <col min="13827" max="13827" width="18.5703125" style="40" customWidth="1"/>
    <col min="13828" max="14074" width="9.140625" style="40"/>
    <col min="14075" max="14075" width="3.7109375" style="40" customWidth="1"/>
    <col min="14076" max="14076" width="33.5703125" style="40" customWidth="1"/>
    <col min="14077" max="14077" width="17" style="40" customWidth="1"/>
    <col min="14078" max="14078" width="12.85546875" style="40" customWidth="1"/>
    <col min="14079" max="14081" width="17" style="40" customWidth="1"/>
    <col min="14082" max="14082" width="9.140625" style="40"/>
    <col min="14083" max="14083" width="18.5703125" style="40" customWidth="1"/>
    <col min="14084" max="14330" width="9.140625" style="40"/>
    <col min="14331" max="14331" width="3.7109375" style="40" customWidth="1"/>
    <col min="14332" max="14332" width="33.5703125" style="40" customWidth="1"/>
    <col min="14333" max="14333" width="17" style="40" customWidth="1"/>
    <col min="14334" max="14334" width="12.85546875" style="40" customWidth="1"/>
    <col min="14335" max="14337" width="17" style="40" customWidth="1"/>
    <col min="14338" max="14338" width="9.140625" style="40"/>
    <col min="14339" max="14339" width="18.5703125" style="40" customWidth="1"/>
    <col min="14340" max="14586" width="9.140625" style="40"/>
    <col min="14587" max="14587" width="3.7109375" style="40" customWidth="1"/>
    <col min="14588" max="14588" width="33.5703125" style="40" customWidth="1"/>
    <col min="14589" max="14589" width="17" style="40" customWidth="1"/>
    <col min="14590" max="14590" width="12.85546875" style="40" customWidth="1"/>
    <col min="14591" max="14593" width="17" style="40" customWidth="1"/>
    <col min="14594" max="14594" width="9.140625" style="40"/>
    <col min="14595" max="14595" width="18.5703125" style="40" customWidth="1"/>
    <col min="14596" max="14842" width="9.140625" style="40"/>
    <col min="14843" max="14843" width="3.7109375" style="40" customWidth="1"/>
    <col min="14844" max="14844" width="33.5703125" style="40" customWidth="1"/>
    <col min="14845" max="14845" width="17" style="40" customWidth="1"/>
    <col min="14846" max="14846" width="12.85546875" style="40" customWidth="1"/>
    <col min="14847" max="14849" width="17" style="40" customWidth="1"/>
    <col min="14850" max="14850" width="9.140625" style="40"/>
    <col min="14851" max="14851" width="18.5703125" style="40" customWidth="1"/>
    <col min="14852" max="15098" width="9.140625" style="40"/>
    <col min="15099" max="15099" width="3.7109375" style="40" customWidth="1"/>
    <col min="15100" max="15100" width="33.5703125" style="40" customWidth="1"/>
    <col min="15101" max="15101" width="17" style="40" customWidth="1"/>
    <col min="15102" max="15102" width="12.85546875" style="40" customWidth="1"/>
    <col min="15103" max="15105" width="17" style="40" customWidth="1"/>
    <col min="15106" max="15106" width="9.140625" style="40"/>
    <col min="15107" max="15107" width="18.5703125" style="40" customWidth="1"/>
    <col min="15108" max="15354" width="9.140625" style="40"/>
    <col min="15355" max="15355" width="3.7109375" style="40" customWidth="1"/>
    <col min="15356" max="15356" width="33.5703125" style="40" customWidth="1"/>
    <col min="15357" max="15357" width="17" style="40" customWidth="1"/>
    <col min="15358" max="15358" width="12.85546875" style="40" customWidth="1"/>
    <col min="15359" max="15361" width="17" style="40" customWidth="1"/>
    <col min="15362" max="15362" width="9.140625" style="40"/>
    <col min="15363" max="15363" width="18.5703125" style="40" customWidth="1"/>
    <col min="15364" max="15610" width="9.140625" style="40"/>
    <col min="15611" max="15611" width="3.7109375" style="40" customWidth="1"/>
    <col min="15612" max="15612" width="33.5703125" style="40" customWidth="1"/>
    <col min="15613" max="15613" width="17" style="40" customWidth="1"/>
    <col min="15614" max="15614" width="12.85546875" style="40" customWidth="1"/>
    <col min="15615" max="15617" width="17" style="40" customWidth="1"/>
    <col min="15618" max="15618" width="9.140625" style="40"/>
    <col min="15619" max="15619" width="18.5703125" style="40" customWidth="1"/>
    <col min="15620" max="15866" width="9.140625" style="40"/>
    <col min="15867" max="15867" width="3.7109375" style="40" customWidth="1"/>
    <col min="15868" max="15868" width="33.5703125" style="40" customWidth="1"/>
    <col min="15869" max="15869" width="17" style="40" customWidth="1"/>
    <col min="15870" max="15870" width="12.85546875" style="40" customWidth="1"/>
    <col min="15871" max="15873" width="17" style="40" customWidth="1"/>
    <col min="15874" max="15874" width="9.140625" style="40"/>
    <col min="15875" max="15875" width="18.5703125" style="40" customWidth="1"/>
    <col min="15876" max="16122" width="9.140625" style="40"/>
    <col min="16123" max="16123" width="3.7109375" style="40" customWidth="1"/>
    <col min="16124" max="16124" width="33.5703125" style="40" customWidth="1"/>
    <col min="16125" max="16125" width="17" style="40" customWidth="1"/>
    <col min="16126" max="16126" width="12.85546875" style="40" customWidth="1"/>
    <col min="16127" max="16129" width="17" style="40" customWidth="1"/>
    <col min="16130" max="16130" width="9.140625" style="40"/>
    <col min="16131" max="16131" width="18.5703125" style="40" customWidth="1"/>
    <col min="16132" max="16384" width="9.140625" style="40"/>
  </cols>
  <sheetData>
    <row r="1" spans="1:6" x14ac:dyDescent="0.25">
      <c r="A1" s="80" t="s">
        <v>34</v>
      </c>
      <c r="B1" s="80"/>
      <c r="C1" s="80"/>
      <c r="D1" s="80"/>
      <c r="E1" s="80"/>
      <c r="F1" s="80"/>
    </row>
    <row r="2" spans="1:6" x14ac:dyDescent="0.25">
      <c r="A2" s="81" t="s">
        <v>45</v>
      </c>
      <c r="B2" s="80"/>
      <c r="C2" s="80"/>
      <c r="D2" s="80"/>
      <c r="E2" s="80"/>
      <c r="F2" s="80"/>
    </row>
    <row r="3" spans="1:6" x14ac:dyDescent="0.25">
      <c r="A3" s="82" t="s">
        <v>47</v>
      </c>
      <c r="B3" s="82"/>
      <c r="C3" s="82"/>
      <c r="D3" s="82"/>
      <c r="E3" s="82"/>
      <c r="F3" s="82"/>
    </row>
    <row r="4" spans="1:6" x14ac:dyDescent="0.25">
      <c r="C4" s="42"/>
      <c r="D4" s="42"/>
      <c r="E4" s="83" t="s">
        <v>35</v>
      </c>
      <c r="F4" s="83"/>
    </row>
    <row r="5" spans="1:6" ht="15.75" customHeight="1" x14ac:dyDescent="0.25">
      <c r="A5" s="84" t="s">
        <v>36</v>
      </c>
      <c r="B5" s="84" t="s">
        <v>37</v>
      </c>
      <c r="C5" s="85" t="s">
        <v>38</v>
      </c>
      <c r="D5" s="85" t="s">
        <v>39</v>
      </c>
      <c r="E5" s="85" t="s">
        <v>40</v>
      </c>
      <c r="F5" s="85" t="s">
        <v>41</v>
      </c>
    </row>
    <row r="6" spans="1:6" x14ac:dyDescent="0.25">
      <c r="A6" s="85"/>
      <c r="B6" s="84"/>
      <c r="C6" s="86"/>
      <c r="D6" s="86"/>
      <c r="E6" s="86"/>
      <c r="F6" s="86"/>
    </row>
    <row r="7" spans="1:6" x14ac:dyDescent="0.25">
      <c r="A7" s="43" t="s">
        <v>1</v>
      </c>
      <c r="B7" s="52" t="s">
        <v>42</v>
      </c>
      <c r="C7" s="44">
        <f>SUM(C8:C9)</f>
        <v>4239734000</v>
      </c>
      <c r="D7" s="44">
        <f t="shared" ref="D7:E7" si="0">SUM(D8:D9)</f>
        <v>4239734000</v>
      </c>
      <c r="E7" s="44">
        <f t="shared" si="0"/>
        <v>4239734000</v>
      </c>
      <c r="F7" s="45">
        <v>1</v>
      </c>
    </row>
    <row r="8" spans="1:6" ht="31.5" x14ac:dyDescent="0.25">
      <c r="A8" s="46">
        <v>1</v>
      </c>
      <c r="B8" s="47" t="s">
        <v>43</v>
      </c>
      <c r="C8" s="46">
        <v>4000000000</v>
      </c>
      <c r="D8" s="46">
        <v>4000000000</v>
      </c>
      <c r="E8" s="46">
        <v>4000000000</v>
      </c>
      <c r="F8" s="48"/>
    </row>
    <row r="9" spans="1:6" x14ac:dyDescent="0.25">
      <c r="A9" s="49">
        <v>2</v>
      </c>
      <c r="B9" s="50" t="s">
        <v>44</v>
      </c>
      <c r="C9" s="49">
        <v>239734000</v>
      </c>
      <c r="D9" s="49">
        <v>239734000</v>
      </c>
      <c r="E9" s="49">
        <v>239734000</v>
      </c>
      <c r="F9" s="51"/>
    </row>
    <row r="10" spans="1:6" ht="15" customHeight="1" x14ac:dyDescent="0.25">
      <c r="C10" s="53"/>
      <c r="D10" s="53"/>
      <c r="E10" s="53"/>
    </row>
  </sheetData>
  <mergeCells count="10">
    <mergeCell ref="A1:F1"/>
    <mergeCell ref="A2:F2"/>
    <mergeCell ref="A3:F3"/>
    <mergeCell ref="E4:F4"/>
    <mergeCell ref="A5:A6"/>
    <mergeCell ref="B5:B6"/>
    <mergeCell ref="C5:C6"/>
    <mergeCell ref="D5:D6"/>
    <mergeCell ref="E5:E6"/>
    <mergeCell ref="F5:F6"/>
  </mergeCells>
  <pageMargins left="0.7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KET QUA TAO VON 2020</vt:lpstr>
      <vt:lpstr>KET QUA PHAN KHAI NGUON THU SDD</vt:lpstr>
      <vt:lpstr>'KET QUA TAO VON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2022-10-25T01:38:47Z</cp:lastPrinted>
  <dcterms:created xsi:type="dcterms:W3CDTF">2020-09-30T02:39:00Z</dcterms:created>
  <dcterms:modified xsi:type="dcterms:W3CDTF">2022-11-16T00:27:17Z</dcterms:modified>
</cp:coreProperties>
</file>