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TRANG VP\NĂM 2023\VĂN BẢN HĐND\CÁC KỲ HỌP\KỲ HỌP CHUYÊN ĐỀ THÁNG 9\VB BỔ SUNG\"/>
    </mc:Choice>
  </mc:AlternateContent>
  <bookViews>
    <workbookView xWindow="0" yWindow="0" windowWidth="20490" windowHeight="7650" firstSheet="1" activeTab="1"/>
  </bookViews>
  <sheets>
    <sheet name="foxz" sheetId="50" state="veryHidden" r:id="rId1"/>
    <sheet name="BIEU 10 - DANH MUC (1)" sheetId="52" r:id="rId2"/>
  </sheets>
  <externalReferences>
    <externalReference r:id="rId3"/>
    <externalReference r:id="rId4"/>
  </externalReferences>
  <definedNames>
    <definedName name="_xlnm._FilterDatabase" localSheetId="1" hidden="1">'BIEU 10 - DANH MUC (1)'!$A$9:$L$17</definedName>
    <definedName name="_xlnm.Print_Titles" localSheetId="1">'BIEU 10 - DANH MUC (1)'!$5:$6</definedName>
    <definedName name="_xlnm.Print_Tit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52" l="1"/>
  <c r="D30" i="52" l="1"/>
  <c r="C30" i="52"/>
  <c r="D23" i="52"/>
  <c r="D21" i="52"/>
  <c r="D18" i="52"/>
  <c r="C18" i="52"/>
  <c r="K31" i="52"/>
  <c r="K24" i="52"/>
  <c r="A35" i="52"/>
  <c r="A36" i="52" s="1"/>
  <c r="A37" i="52" s="1"/>
  <c r="A34" i="52"/>
  <c r="A33" i="52"/>
  <c r="A31" i="52"/>
  <c r="K19" i="52"/>
  <c r="C20" i="52"/>
  <c r="C19" i="52"/>
  <c r="A26" i="52"/>
  <c r="A27" i="52" s="1"/>
  <c r="A28" i="52" s="1"/>
  <c r="A29" i="52" s="1"/>
  <c r="A25" i="52"/>
  <c r="A24" i="52"/>
  <c r="A22" i="52"/>
  <c r="C39" i="52" l="1"/>
  <c r="C37" i="52"/>
  <c r="D37" i="52" l="1"/>
  <c r="D32" i="52" s="1"/>
  <c r="C32" i="52"/>
  <c r="C16" i="52" s="1"/>
  <c r="D39" i="52"/>
  <c r="C38" i="52"/>
  <c r="K33" i="52"/>
  <c r="K22" i="52"/>
  <c r="C21" i="52"/>
  <c r="C29" i="52"/>
  <c r="C28" i="52"/>
  <c r="C27" i="52"/>
  <c r="C26" i="52"/>
  <c r="C25" i="52"/>
  <c r="C24" i="52"/>
  <c r="D34" i="52" l="1"/>
  <c r="C34" i="52" s="1"/>
  <c r="D36" i="52"/>
  <c r="C36" i="52" s="1"/>
  <c r="D35" i="52" l="1"/>
  <c r="C35" i="52" s="1"/>
  <c r="D38" i="52"/>
  <c r="D16" i="52" s="1"/>
  <c r="D33" i="52"/>
  <c r="C33" i="52" l="1"/>
</calcChain>
</file>

<file path=xl/sharedStrings.xml><?xml version="1.0" encoding="utf-8"?>
<sst xmlns="http://schemas.openxmlformats.org/spreadsheetml/2006/main" count="136" uniqueCount="102">
  <si>
    <t>STT</t>
  </si>
  <si>
    <t>1.1</t>
  </si>
  <si>
    <t>1.2</t>
  </si>
  <si>
    <t>2.1</t>
  </si>
  <si>
    <t>2.2</t>
  </si>
  <si>
    <t>SKC</t>
  </si>
  <si>
    <t>Diện tích (ha)</t>
  </si>
  <si>
    <t>Công trình, dự án trong kế hoạch sử dụng đất cấp tỉnh</t>
  </si>
  <si>
    <t>Công trình, dự án mục đích quốc phòng, an ninh</t>
  </si>
  <si>
    <t>1.1.1</t>
  </si>
  <si>
    <t>1.1.2</t>
  </si>
  <si>
    <t>Công  trình,  dự  án  để  phát  triển kinh tế - xã hội vì lợi ích quốc gia, công cộng</t>
  </si>
  <si>
    <t>1.2.1</t>
  </si>
  <si>
    <t>Công trình,  dự án quan trọng  quốc gia  do  Quốc  hội  quyết  định  chủ trương đầu tư mà phải thu hồi đất</t>
  </si>
  <si>
    <t>1.2.2</t>
  </si>
  <si>
    <t>Công trình, dự án do Thủ tướng Chính phủ chấp thuận, quyết định đầu tư mà phải thu hồi đất</t>
  </si>
  <si>
    <t>Các công trình, dự án còn lại</t>
  </si>
  <si>
    <t>Thị trấn Đăk Hà</t>
  </si>
  <si>
    <t>Các khu vực sử dụng đất khác</t>
  </si>
  <si>
    <t>Hạng mục</t>
  </si>
  <si>
    <t>Diện tích kế hoạch (ha)</t>
  </si>
  <si>
    <t>Diện tích hiện trạng (ha)</t>
  </si>
  <si>
    <t>Tăng thêm</t>
  </si>
  <si>
    <t>Địa điểm (đến cấp xã)</t>
  </si>
  <si>
    <t>Sử dụng vào loại đất</t>
  </si>
  <si>
    <t>Tờ bản đồ số</t>
  </si>
  <si>
    <t>Số thửa đất số</t>
  </si>
  <si>
    <t>Căn cứ pháp lý</t>
  </si>
  <si>
    <t>Biểu 10/CH</t>
  </si>
  <si>
    <t xml:space="preserve">Vị trí trên bản đồ địa chính </t>
  </si>
  <si>
    <t>Công trình, dự án mục đích quốc phòng</t>
  </si>
  <si>
    <t>Công trình, dự án mục đích, an ninh</t>
  </si>
  <si>
    <t>Công trình, dự án do Hội đồng nhân dân cấp tỉnh chấp thuận mà phải thu hồi đất</t>
  </si>
  <si>
    <t>Công  trình,  dự  án  chuyển  mục đích sử dụng đất</t>
  </si>
  <si>
    <t>Đất cơ sở sản xuất phi nông nghiệp</t>
  </si>
  <si>
    <t>2.3</t>
  </si>
  <si>
    <t>2.3.1</t>
  </si>
  <si>
    <t>Nghĩa trang Liệt sỹ huyện Đăk Hà (phục vụ công tác giao đất và cấp Giấy CNQSD đất)</t>
  </si>
  <si>
    <t>NTD</t>
  </si>
  <si>
    <t>Đất nghĩa trang, nghĩa địa</t>
  </si>
  <si>
    <t>2.3.2</t>
  </si>
  <si>
    <t>ONT</t>
  </si>
  <si>
    <t>xã Đăk La</t>
  </si>
  <si>
    <t>Nền bản đồ hiện trạng sử dụng</t>
  </si>
  <si>
    <t>Đơn đăng ký của Hộ GĐ các nhân</t>
  </si>
  <si>
    <t>Xã Đăk Mar</t>
  </si>
  <si>
    <t>xã Đăk Ngọk</t>
  </si>
  <si>
    <t>Nền bản đồ hiện trạng sử dụng đất</t>
  </si>
  <si>
    <t>xã Ngọk Réo</t>
  </si>
  <si>
    <t>xã Ngọk Wang</t>
  </si>
  <si>
    <t>Chuyển mục đích sử dụng đất từ đất nông nghiệp sang đất ở  theo nhu cầu nhân dân xã Ngọk Réo (02 trường hợp)</t>
  </si>
  <si>
    <t>Chuyển mục đích sử dụng đất từ đất nông nghiệp sang đất ở  theo nhu cầu nhân dân xã  Ngọk Wang (03 trường hợp)</t>
  </si>
  <si>
    <t>Chuyển mục đích sử dụng đất từ đất nông nghiệp sang đất ở  theo nhu cầu nhân dân xã Đăk Ngọk  (09 trường hợp)</t>
  </si>
  <si>
    <t>ODT</t>
  </si>
  <si>
    <t>Chuyển mục đích sử dụng đất từ đất nông nghiệp sang đất ở  theo nhu cầu nhân dân xã Đăk Mar  (10 trường hợp)</t>
  </si>
  <si>
    <t>Đất cơ sở y tế</t>
  </si>
  <si>
    <t>Đất trung tâm Y tế huyện Đăk Hà</t>
  </si>
  <si>
    <t>DYT</t>
  </si>
  <si>
    <t>Nhu cầu trung tâm y tế theo Báo cáo số 1329/BC-YTHĐH, ngày 02/8/2023 của trung tâm y tế huyện; Quyết định số 133/QĐ-UB ngày 02/10/1996 của UBND tỉnh về việc thu hồi và giao đất xây dựng Trung tâm Y tế huyện Đăk Hà</t>
  </si>
  <si>
    <t xml:space="preserve">Giao đất </t>
  </si>
  <si>
    <t>Đất trạm y tế xã Đăk Ngọk</t>
  </si>
  <si>
    <t>Nhu cầu trung tâm y tế theo Báo cáo số 1329/BC-YTHĐH, ngày 02/8/2023 của trung tâm y tế huyện; Thông báo số 32/TB-UBND ngày 02/02/2015 của UBND huyện Đăk Hà về việc giới thiệu vị trí đất xây dựng trạm Y tế xã Đăk Ngọk; Quyết định số 126/QĐ-SYT ngày 04/4/2016 về việc phê duyệt Báo cáo kinh tế kỹ thuật ĐTXD trạm y tế Đăk Ngọk</t>
  </si>
  <si>
    <t>Đất trạm y tế xã Đăk Long</t>
  </si>
  <si>
    <t>Nhu cầu trung tâm y tế theo Báo cáo số 1329/BC-YTHĐH, ngày 02/8/2023 của trung tâm y tế huyện; Thông báo số 31/TB-UBND ngày 02/02/2015 của UBND huyện Đăk Hà về việc giới thiệu vị trí đất xây dựng trạm Y tế xã Đăk Long; Quyết định số 551/QĐ-SYT ngày 22/11/2016 về việc phê duyệt Báo cáo kinh tế kỹ thuật ĐTXD trạm y tế Đăk Long</t>
  </si>
  <si>
    <t>Đất trạm y tế xã Đăk Hring</t>
  </si>
  <si>
    <t>Đất trạm y tế xã Ngọc Réo</t>
  </si>
  <si>
    <t>Thôn Kon Rôn, xã Ngọc Réo, huyện Đăk Hà</t>
  </si>
  <si>
    <t>Nhu cầu trung tâm y tế theo Báo cáo số 1329/BC-YTHĐH, ngày 02/8/2023 của trung tâm y tế huyện</t>
  </si>
  <si>
    <t>Đất trạm y tế xã Đăk La</t>
  </si>
  <si>
    <t>Giao đất</t>
  </si>
  <si>
    <t>Hiện trạng đã được được thống kê kiểm kê vào mục đích: Đất cơ sở y tế</t>
  </si>
  <si>
    <t>Kế hoạch số 1604/KH-UBND, ngày 31/5/2023 của UBND tỉnh Kon Tum về chuyển đổi Trung tâm Môi trường và dịch vụ đô thị huyện Đăk Hà thành công ty cổ phần</t>
  </si>
  <si>
    <t>2.2.3</t>
  </si>
  <si>
    <t>Thôn Pa Cheng, xã Đăk Long, Đăk Hà</t>
  </si>
  <si>
    <t>Thôn Đăk Bình - xã Đăk Ngọk - huyện Đăk Hà</t>
  </si>
  <si>
    <t xml:space="preserve">Nhu cầu trung tâm y tế theo Báo cáo số 1329/BC-YTHĐH, ngày 02/8/2023 của trung tâm y tế huyện; </t>
  </si>
  <si>
    <t>Thôn 1, xã Đăk La, huyện Đăk Hà</t>
  </si>
  <si>
    <t>Chuyển mục đích sử dụng đất từ đất nông nghiệp sang đất ở theo nhu cầu nhân dân thị trấn Đăk Hà (với 61 trường hợp)</t>
  </si>
  <si>
    <t>CMĐ-THĐ</t>
  </si>
  <si>
    <t>Thôn Tân Lập A , xã Đăk Hring, huyện Đăk Hà, Kon Tum</t>
  </si>
  <si>
    <t>387+395</t>
  </si>
  <si>
    <t>Tổ dân phố 5, thị trấn Đăk Hà - huyện Đăk Hà</t>
  </si>
  <si>
    <t>Thôn 5, xã Hà Mòn</t>
  </si>
  <si>
    <t>Thôn Đăk Xuân, Xã Đăk Ngọk</t>
  </si>
  <si>
    <t>Tổ dân phố 3, Thị trấn Đăk Hà</t>
  </si>
  <si>
    <t>2.3.5</t>
  </si>
  <si>
    <t>Đất chợ</t>
  </si>
  <si>
    <t>DCH</t>
  </si>
  <si>
    <t>2.3.4</t>
  </si>
  <si>
    <t>Đất ở tại nông thôn 
(các thửa đất nằm xen kẹt các khu dân cư)</t>
  </si>
  <si>
    <t>Đất ở tại đô thị
(các thửa đất nằm xen kẹt các khu dân cư)</t>
  </si>
  <si>
    <t>Nhu cầu của Phòng Lao động Thương binh và xã hội huyện; Quyết định số 1213/QĐ-UB ngày 25 tháng 5 năm 1996 của Ủy ban nhân dân tỉnh Kon Tum về việc Phê duyệt hồ sơ thiết kế-Tổng dự toán công trình xây dựng, Thông báo số 06/LĐ-TBXH ngày 05 tháng 6 năm 1996 của Sở Lao động Thương binh và Xã hội về kế hoạch kinh phí hỗ trợ Đài, nghĩa trang liệt sỹ đợt 1 năm 1996.</t>
  </si>
  <si>
    <t>Hiện trạng sử dụng đất theo Thống kê đất đai, kiểm kê đất đai</t>
  </si>
  <si>
    <t>Hình thức quản lý sử dụng đất theo kế hoạch</t>
  </si>
  <si>
    <t>2.3.6</t>
  </si>
  <si>
    <t xml:space="preserve">Trụ sở Trung tâm Môi trường và Dịch vụ đô thị huyện Đăk Hà </t>
  </si>
  <si>
    <t>Nhà máy nước sạch thị trấn Đăk Hà</t>
  </si>
  <si>
    <t>Thuê đất</t>
  </si>
  <si>
    <t xml:space="preserve">Chợ trung tâm huyện Đăk Hà </t>
  </si>
  <si>
    <t>DANH MỤC CÔNG TRÌNH, DỰ ÁN CẦN THỰC HIỆN ĐỀ NGHỊ BỔ SUNG KẾ HOẠCH SỬ DỤNG ĐẤT NĂM 2023 HUYỆN ĐĂK HÀ, TỈNH KON TUM</t>
  </si>
  <si>
    <t>(kèm theo Tờ trình số             /TTr-UBND ngày       /9/2023 của Ủy ban nhân dân huyện Đăk Hà</t>
  </si>
  <si>
    <t>Chuyển mục đích sử dụng đất từ đất nông nghiệp sang đất ở  theo nhu cầu nhân dân xã Đăk La (19 trường hợp)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</si>
</sst>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₫_-;\-* #,##0.00\ _₫_-;_-* &quot;-&quot;??\ _₫_-;_-@_-"/>
    <numFmt numFmtId="165" formatCode="_-* #,##0.00\ _s_o_'_m_-;\-* #,##0.00\ _s_o_'_m_-;_-* &quot;-&quot;??\ _s_o_'_m_-;_-@_-"/>
    <numFmt numFmtId="166" formatCode="_-* #,##0\ _₫_-;\-* #,##0\ _₫_-;_-* &quot;-&quot;??\ _₫_-;_-@_-"/>
    <numFmt numFmtId="167" formatCode="_-* #,##0.0\ _₫_-;\-* #,##0.0\ _₫_-;_-* &quot;-&quot;??\ _₫_-;_-@_-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</font>
    <font>
      <sz val="10"/>
      <name val=".Vn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  <charset val="163"/>
    </font>
    <font>
      <sz val="11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 Light"/>
      <family val="1"/>
      <scheme val="major"/>
    </font>
    <font>
      <i/>
      <sz val="12"/>
      <color theme="1"/>
      <name val="Times New Roman"/>
      <family val="1"/>
    </font>
    <font>
      <sz val="12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165" fontId="20" fillId="0" borderId="0" applyFont="0" applyFill="0" applyBorder="0" applyAlignment="0" applyProtection="0"/>
    <xf numFmtId="0" fontId="16" fillId="0" borderId="0"/>
    <xf numFmtId="0" fontId="21" fillId="0" borderId="0">
      <alignment vertical="top"/>
    </xf>
    <xf numFmtId="0" fontId="17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6" fillId="0" borderId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5" fillId="0" borderId="0"/>
    <xf numFmtId="0" fontId="22" fillId="0" borderId="0">
      <alignment vertical="top"/>
    </xf>
    <xf numFmtId="0" fontId="21" fillId="0" borderId="0">
      <alignment vertical="top"/>
    </xf>
    <xf numFmtId="0" fontId="14" fillId="0" borderId="0"/>
    <xf numFmtId="0" fontId="14" fillId="0" borderId="0"/>
    <xf numFmtId="0" fontId="21" fillId="0" borderId="0">
      <alignment vertical="top"/>
    </xf>
    <xf numFmtId="0" fontId="14" fillId="0" borderId="0"/>
    <xf numFmtId="0" fontId="21" fillId="0" borderId="0"/>
    <xf numFmtId="0" fontId="21" fillId="0" borderId="0">
      <alignment vertical="top"/>
    </xf>
    <xf numFmtId="0" fontId="14" fillId="0" borderId="0"/>
    <xf numFmtId="0" fontId="23" fillId="0" borderId="0"/>
    <xf numFmtId="0" fontId="13" fillId="0" borderId="0"/>
    <xf numFmtId="0" fontId="13" fillId="0" borderId="0"/>
    <xf numFmtId="0" fontId="17" fillId="0" borderId="0">
      <alignment vertical="top"/>
    </xf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top"/>
    </xf>
    <xf numFmtId="0" fontId="6" fillId="0" borderId="0"/>
    <xf numFmtId="0" fontId="17" fillId="0" borderId="0">
      <alignment vertical="top"/>
    </xf>
    <xf numFmtId="0" fontId="17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7" fillId="0" borderId="0"/>
    <xf numFmtId="0" fontId="1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5" fillId="0" borderId="0"/>
    <xf numFmtId="164" fontId="26" fillId="0" borderId="0" applyFont="0" applyFill="0" applyBorder="0" applyAlignment="0" applyProtection="0"/>
    <xf numFmtId="0" fontId="1" fillId="0" borderId="0"/>
    <xf numFmtId="0" fontId="17" fillId="0" borderId="0"/>
  </cellStyleXfs>
  <cellXfs count="47">
    <xf numFmtId="0" fontId="0" fillId="0" borderId="0" xfId="0"/>
    <xf numFmtId="0" fontId="28" fillId="0" borderId="1" xfId="0" applyFont="1" applyBorder="1" applyAlignment="1">
      <alignment vertical="center" wrapText="1"/>
    </xf>
    <xf numFmtId="164" fontId="28" fillId="0" borderId="1" xfId="77" applyFont="1" applyFill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164" fontId="27" fillId="0" borderId="1" xfId="77" applyFont="1" applyFill="1" applyBorder="1" applyAlignment="1">
      <alignment vertical="center" wrapText="1"/>
    </xf>
    <xf numFmtId="166" fontId="27" fillId="0" borderId="1" xfId="77" applyNumberFormat="1" applyFont="1" applyFill="1" applyBorder="1" applyAlignment="1">
      <alignment vertical="center" wrapText="1"/>
    </xf>
    <xf numFmtId="167" fontId="27" fillId="0" borderId="1" xfId="77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8" fillId="0" borderId="1" xfId="79" applyNumberFormat="1" applyFont="1" applyFill="1" applyBorder="1" applyAlignment="1">
      <alignment horizontal="left" vertical="center" wrapText="1"/>
    </xf>
    <xf numFmtId="0" fontId="28" fillId="0" borderId="1" xfId="78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43" fontId="27" fillId="0" borderId="1" xfId="79" applyNumberFormat="1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4" fontId="28" fillId="0" borderId="1" xfId="77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4" fontId="28" fillId="0" borderId="1" xfId="77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4" fontId="27" fillId="0" borderId="0" xfId="77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1" fillId="0" borderId="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64" fontId="29" fillId="0" borderId="0" xfId="77" applyFont="1" applyFill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4" fontId="28" fillId="0" borderId="1" xfId="77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</cellXfs>
  <cellStyles count="80">
    <cellStyle name="Comma" xfId="77" builtinId="3"/>
    <cellStyle name="Comma 16" xfId="3"/>
    <cellStyle name="Comma 30" xfId="10"/>
    <cellStyle name="Hyperlink 2" xfId="1"/>
    <cellStyle name="Normal" xfId="0" builtinId="0"/>
    <cellStyle name="Normal 10" xfId="72"/>
    <cellStyle name="Normal 10 2" xfId="69"/>
    <cellStyle name="Normal 102" xfId="21"/>
    <cellStyle name="Normal 102 2" xfId="51"/>
    <cellStyle name="Normal 103" xfId="24"/>
    <cellStyle name="Normal 107" xfId="8"/>
    <cellStyle name="Normal 11" xfId="71"/>
    <cellStyle name="Normal 15" xfId="64"/>
    <cellStyle name="Normal 18" xfId="75"/>
    <cellStyle name="Normal 2" xfId="6"/>
    <cellStyle name="Normal 2 10 2" xfId="13"/>
    <cellStyle name="Normal 2 10 2 2" xfId="31"/>
    <cellStyle name="Normal 2 12" xfId="73"/>
    <cellStyle name="Normal 2 16" xfId="76"/>
    <cellStyle name="Normal 2 19" xfId="74"/>
    <cellStyle name="Normal 2 2" xfId="7"/>
    <cellStyle name="Normal 2 2 2" xfId="67"/>
    <cellStyle name="Normal 2 2 29" xfId="11"/>
    <cellStyle name="Normal 2 2 29 2" xfId="32"/>
    <cellStyle name="Normal 2 2 3" xfId="68"/>
    <cellStyle name="Normal 2 3" xfId="61"/>
    <cellStyle name="Normal 2 32 2 3" xfId="15"/>
    <cellStyle name="Normal 2 32 2 3 2" xfId="28"/>
    <cellStyle name="Normal 2 32 2 3 2 2" xfId="35"/>
    <cellStyle name="Normal 2 32 2 3 2 2 2" xfId="37"/>
    <cellStyle name="Normal 2 32 2 3 2 2 2 2" xfId="43"/>
    <cellStyle name="Normal 2 32 2 3 2 2 2 2 2" xfId="45"/>
    <cellStyle name="Normal 2 32 2 3 2 2 2 2 2 2" xfId="55"/>
    <cellStyle name="Normal 2 32 2 3 2 2 2 2 2 3" xfId="57"/>
    <cellStyle name="Normal 2 32 2 3 3" xfId="40"/>
    <cellStyle name="Normal 2 32 2 3 3 2" xfId="48"/>
    <cellStyle name="Normal 2 4 2" xfId="14"/>
    <cellStyle name="Normal 2 4 2 2" xfId="34"/>
    <cellStyle name="Normal 2 48" xfId="63"/>
    <cellStyle name="Normal 2 49" xfId="62"/>
    <cellStyle name="Normal 2 56" xfId="65"/>
    <cellStyle name="Normal 2 9" xfId="66"/>
    <cellStyle name="Normal 20" xfId="2"/>
    <cellStyle name="Normal 23 2" xfId="78"/>
    <cellStyle name="Normal 26" xfId="41"/>
    <cellStyle name="Normal 26 2" xfId="22"/>
    <cellStyle name="Normal 26 2 2" xfId="53"/>
    <cellStyle name="Normal 26 3" xfId="9"/>
    <cellStyle name="Normal 26 3 2" xfId="19"/>
    <cellStyle name="Normal 26 3 2 2" xfId="27"/>
    <cellStyle name="Normal 26 3 2 2 2" xfId="30"/>
    <cellStyle name="Normal 26 3 2 2 2 2" xfId="36"/>
    <cellStyle name="Normal 26 3 2 2 2 2 2" xfId="42"/>
    <cellStyle name="Normal 26 3 2 2 2 2 2 2" xfId="44"/>
    <cellStyle name="Normal 26 3 2 2 2 2 2 2 2" xfId="54"/>
    <cellStyle name="Normal 26 3 2 2 2 2 2 2 3" xfId="56"/>
    <cellStyle name="Normal 26 3 2 3" xfId="50"/>
    <cellStyle name="Normal 26 3 3" xfId="39"/>
    <cellStyle name="Normal 26 3 3 2" xfId="47"/>
    <cellStyle name="Normal 3" xfId="17"/>
    <cellStyle name="Normal 3 3" xfId="59"/>
    <cellStyle name="Normal 4" xfId="26"/>
    <cellStyle name="Normal 5" xfId="16"/>
    <cellStyle name="Normal 5 13 3" xfId="60"/>
    <cellStyle name="Normal 5 2" xfId="5"/>
    <cellStyle name="Normal 5 2 2" xfId="18"/>
    <cellStyle name="Normal 5 2 2 2" xfId="49"/>
    <cellStyle name="Normal 5 2 3" xfId="29"/>
    <cellStyle name="Normal 5 3" xfId="4"/>
    <cellStyle name="Normal 5 3 2" xfId="25"/>
    <cellStyle name="Normal 5 3 2 2" xfId="58"/>
    <cellStyle name="Normal 5 4" xfId="20"/>
    <cellStyle name="Normal 59" xfId="12"/>
    <cellStyle name="Normal 59 2" xfId="23"/>
    <cellStyle name="Normal 59 2 2" xfId="52"/>
    <cellStyle name="Normal 59 3" xfId="33"/>
    <cellStyle name="Normal 6 6" xfId="70"/>
    <cellStyle name="Normal 7" xfId="38"/>
    <cellStyle name="Normal 7 2" xfId="46"/>
    <cellStyle name="Normal_Sheet1_1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uye\Downloads\B&#7842;NG%20T&#7892;NG%20H&#7906;P%20CHUY&#7874;N%20M&#7908;C%20&#272;&#205;CH%20N&#258;M%202023-BO-SU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uye\AppData\Local\Temp\VNPT%20Plugin\7bd922d7-01ad-44e5-bdc5-9077725affb9\B&#7842;NG-T&#7892;NG-H&#7906;P-CHUY&#7874;N-M&#7908;C-&#272;&#205;CH-N&#258;M-2023-BO-S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2023"/>
    </sheetNames>
    <sheetDataSet>
      <sheetData sheetId="0"/>
      <sheetData sheetId="1">
        <row r="5">
          <cell r="L5">
            <v>1.5002119999999999</v>
          </cell>
        </row>
        <row r="71">
          <cell r="L71">
            <v>0.37885000000000002</v>
          </cell>
        </row>
        <row r="91">
          <cell r="L91">
            <v>0.35</v>
          </cell>
        </row>
        <row r="102">
          <cell r="L102">
            <v>0.03</v>
          </cell>
        </row>
        <row r="105">
          <cell r="L105">
            <v>0.26225999999999999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2023"/>
    </sheetNames>
    <sheetDataSet>
      <sheetData sheetId="0"/>
      <sheetData sheetId="1">
        <row r="5">
          <cell r="J5">
            <v>1.4902119999999994</v>
          </cell>
        </row>
        <row r="67">
          <cell r="J67">
            <v>0.1086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96"/>
  <sheetViews>
    <sheetView tabSelected="1" topLeftCell="A28" zoomScale="70" zoomScaleNormal="70" zoomScaleSheetLayoutView="55" workbookViewId="0">
      <selection activeCell="B33" sqref="B33"/>
    </sheetView>
  </sheetViews>
  <sheetFormatPr defaultColWidth="8.85546875" defaultRowHeight="12.75" x14ac:dyDescent="0.2"/>
  <cols>
    <col min="1" max="1" width="7.7109375" style="35" customWidth="1"/>
    <col min="2" max="2" width="55.7109375" style="4" customWidth="1"/>
    <col min="3" max="3" width="13.28515625" style="36" bestFit="1" customWidth="1"/>
    <col min="4" max="4" width="12" style="36" customWidth="1"/>
    <col min="5" max="5" width="12.140625" style="36" customWidth="1"/>
    <col min="6" max="6" width="8.85546875" style="4"/>
    <col min="7" max="7" width="18" style="4" customWidth="1"/>
    <col min="8" max="8" width="10.28515625" style="35" customWidth="1"/>
    <col min="9" max="9" width="13" style="35" customWidth="1"/>
    <col min="10" max="10" width="48.7109375" style="4" customWidth="1"/>
    <col min="11" max="11" width="33.5703125" style="4" customWidth="1"/>
    <col min="12" max="12" width="25" style="37" customWidth="1"/>
    <col min="13" max="16384" width="8.85546875" style="4"/>
  </cols>
  <sheetData>
    <row r="1" spans="1:12" s="26" customFormat="1" ht="15.75" x14ac:dyDescent="0.2">
      <c r="A1" s="42" t="s">
        <v>28</v>
      </c>
      <c r="B1" s="42"/>
      <c r="C1" s="42"/>
      <c r="D1" s="25"/>
      <c r="E1" s="25"/>
      <c r="H1" s="27"/>
      <c r="L1" s="28"/>
    </row>
    <row r="2" spans="1:12" s="26" customFormat="1" ht="15.75" x14ac:dyDescent="0.2">
      <c r="A2" s="29"/>
      <c r="B2" s="42" t="s">
        <v>99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6" customFormat="1" ht="15.75" x14ac:dyDescent="0.2">
      <c r="A3" s="29"/>
      <c r="B3" s="43" t="s">
        <v>100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2" s="30" customFormat="1" ht="33.75" customHeight="1" x14ac:dyDescent="0.2">
      <c r="A5" s="44" t="s">
        <v>0</v>
      </c>
      <c r="B5" s="44" t="s">
        <v>19</v>
      </c>
      <c r="C5" s="45" t="s">
        <v>20</v>
      </c>
      <c r="D5" s="45" t="s">
        <v>21</v>
      </c>
      <c r="E5" s="44" t="s">
        <v>22</v>
      </c>
      <c r="F5" s="44"/>
      <c r="G5" s="44" t="s">
        <v>23</v>
      </c>
      <c r="H5" s="44" t="s">
        <v>29</v>
      </c>
      <c r="I5" s="44"/>
      <c r="J5" s="44" t="s">
        <v>27</v>
      </c>
      <c r="K5" s="44" t="s">
        <v>92</v>
      </c>
      <c r="L5" s="44" t="s">
        <v>93</v>
      </c>
    </row>
    <row r="6" spans="1:12" s="30" customFormat="1" ht="47.25" x14ac:dyDescent="0.2">
      <c r="A6" s="44"/>
      <c r="B6" s="44"/>
      <c r="C6" s="45"/>
      <c r="D6" s="45"/>
      <c r="E6" s="23" t="s">
        <v>6</v>
      </c>
      <c r="F6" s="22" t="s">
        <v>24</v>
      </c>
      <c r="G6" s="44"/>
      <c r="H6" s="22" t="s">
        <v>25</v>
      </c>
      <c r="I6" s="22" t="s">
        <v>26</v>
      </c>
      <c r="J6" s="44"/>
      <c r="K6" s="44"/>
      <c r="L6" s="44"/>
    </row>
    <row r="7" spans="1:12" s="31" customFormat="1" ht="15.75" x14ac:dyDescent="0.2">
      <c r="A7" s="22">
        <v>1</v>
      </c>
      <c r="B7" s="1" t="s">
        <v>7</v>
      </c>
      <c r="C7" s="2"/>
      <c r="D7" s="2"/>
      <c r="E7" s="2"/>
      <c r="F7" s="22"/>
      <c r="G7" s="1"/>
      <c r="H7" s="22"/>
      <c r="I7" s="22"/>
      <c r="J7" s="1"/>
      <c r="K7" s="1"/>
      <c r="L7" s="22"/>
    </row>
    <row r="8" spans="1:12" s="31" customFormat="1" ht="15.75" x14ac:dyDescent="0.2">
      <c r="A8" s="22" t="s">
        <v>1</v>
      </c>
      <c r="B8" s="1" t="s">
        <v>8</v>
      </c>
      <c r="C8" s="2"/>
      <c r="D8" s="2"/>
      <c r="E8" s="2"/>
      <c r="F8" s="22"/>
      <c r="G8" s="1"/>
      <c r="H8" s="22"/>
      <c r="I8" s="22"/>
      <c r="J8" s="1"/>
      <c r="K8" s="1"/>
      <c r="L8" s="22"/>
    </row>
    <row r="9" spans="1:12" s="31" customFormat="1" ht="15.75" x14ac:dyDescent="0.2">
      <c r="A9" s="22" t="s">
        <v>9</v>
      </c>
      <c r="B9" s="1" t="s">
        <v>30</v>
      </c>
      <c r="C9" s="2"/>
      <c r="D9" s="2"/>
      <c r="E9" s="2"/>
      <c r="F9" s="22"/>
      <c r="G9" s="1"/>
      <c r="H9" s="22"/>
      <c r="I9" s="22"/>
      <c r="J9" s="1"/>
      <c r="K9" s="1"/>
      <c r="L9" s="22"/>
    </row>
    <row r="10" spans="1:12" s="31" customFormat="1" ht="15.75" x14ac:dyDescent="0.2">
      <c r="A10" s="22" t="s">
        <v>10</v>
      </c>
      <c r="B10" s="1" t="s">
        <v>31</v>
      </c>
      <c r="C10" s="2"/>
      <c r="D10" s="2"/>
      <c r="E10" s="2"/>
      <c r="F10" s="22"/>
      <c r="G10" s="1"/>
      <c r="H10" s="22"/>
      <c r="I10" s="22"/>
      <c r="J10" s="1"/>
      <c r="K10" s="1"/>
      <c r="L10" s="22"/>
    </row>
    <row r="11" spans="1:12" s="31" customFormat="1" ht="31.5" x14ac:dyDescent="0.2">
      <c r="A11" s="22" t="s">
        <v>2</v>
      </c>
      <c r="B11" s="1" t="s">
        <v>11</v>
      </c>
      <c r="C11" s="2">
        <v>0</v>
      </c>
      <c r="D11" s="2">
        <v>0</v>
      </c>
      <c r="E11" s="2"/>
      <c r="F11" s="22"/>
      <c r="G11" s="1"/>
      <c r="H11" s="22"/>
      <c r="I11" s="22"/>
      <c r="J11" s="1"/>
      <c r="K11" s="1"/>
      <c r="L11" s="22"/>
    </row>
    <row r="12" spans="1:12" s="31" customFormat="1" ht="31.5" x14ac:dyDescent="0.2">
      <c r="A12" s="22" t="s">
        <v>12</v>
      </c>
      <c r="B12" s="1" t="s">
        <v>13</v>
      </c>
      <c r="C12" s="2">
        <v>0</v>
      </c>
      <c r="D12" s="2"/>
      <c r="E12" s="2"/>
      <c r="F12" s="22"/>
      <c r="G12" s="1"/>
      <c r="H12" s="22"/>
      <c r="I12" s="22"/>
      <c r="J12" s="1"/>
      <c r="K12" s="1"/>
      <c r="L12" s="22"/>
    </row>
    <row r="13" spans="1:12" s="31" customFormat="1" ht="31.5" x14ac:dyDescent="0.2">
      <c r="A13" s="22" t="s">
        <v>14</v>
      </c>
      <c r="B13" s="1" t="s">
        <v>15</v>
      </c>
      <c r="C13" s="2">
        <v>0</v>
      </c>
      <c r="D13" s="2"/>
      <c r="E13" s="2"/>
      <c r="F13" s="22"/>
      <c r="G13" s="1"/>
      <c r="H13" s="22"/>
      <c r="I13" s="22"/>
      <c r="J13" s="1"/>
      <c r="K13" s="1"/>
      <c r="L13" s="22"/>
    </row>
    <row r="14" spans="1:12" s="31" customFormat="1" ht="15.75" x14ac:dyDescent="0.2">
      <c r="A14" s="22">
        <v>2</v>
      </c>
      <c r="B14" s="1" t="s">
        <v>16</v>
      </c>
      <c r="C14" s="2"/>
      <c r="D14" s="2"/>
      <c r="E14" s="2"/>
      <c r="F14" s="22"/>
      <c r="G14" s="1"/>
      <c r="H14" s="22"/>
      <c r="I14" s="22"/>
      <c r="J14" s="1"/>
      <c r="K14" s="1"/>
      <c r="L14" s="22"/>
    </row>
    <row r="15" spans="1:12" s="31" customFormat="1" ht="31.5" x14ac:dyDescent="0.2">
      <c r="A15" s="22" t="s">
        <v>3</v>
      </c>
      <c r="B15" s="1" t="s">
        <v>32</v>
      </c>
      <c r="C15" s="2"/>
      <c r="D15" s="2"/>
      <c r="E15" s="2"/>
      <c r="F15" s="22"/>
      <c r="G15" s="1"/>
      <c r="H15" s="22"/>
      <c r="I15" s="22"/>
      <c r="J15" s="1"/>
      <c r="K15" s="1"/>
      <c r="L15" s="22"/>
    </row>
    <row r="16" spans="1:12" s="31" customFormat="1" ht="15.75" x14ac:dyDescent="0.2">
      <c r="A16" s="22" t="s">
        <v>4</v>
      </c>
      <c r="B16" s="1" t="s">
        <v>33</v>
      </c>
      <c r="C16" s="2">
        <f>C18+C21+C23+C30+C32+C38</f>
        <v>9.9249320000000001</v>
      </c>
      <c r="D16" s="2">
        <f>D18+D21+D23+D30+D32+D38</f>
        <v>9.9249320000000001</v>
      </c>
      <c r="E16" s="2"/>
      <c r="F16" s="22"/>
      <c r="G16" s="1"/>
      <c r="H16" s="22"/>
      <c r="I16" s="22"/>
      <c r="J16" s="1"/>
      <c r="K16" s="1"/>
      <c r="L16" s="22"/>
    </row>
    <row r="17" spans="1:12" s="31" customFormat="1" ht="15.75" x14ac:dyDescent="0.2">
      <c r="A17" s="22" t="s">
        <v>35</v>
      </c>
      <c r="B17" s="1" t="s">
        <v>18</v>
      </c>
      <c r="C17" s="2"/>
      <c r="D17" s="2"/>
      <c r="E17" s="2"/>
      <c r="F17" s="22"/>
      <c r="G17" s="1"/>
      <c r="H17" s="22"/>
      <c r="I17" s="22"/>
      <c r="J17" s="1"/>
      <c r="K17" s="1"/>
      <c r="L17" s="24"/>
    </row>
    <row r="18" spans="1:12" s="31" customFormat="1" ht="15.75" x14ac:dyDescent="0.2">
      <c r="A18" s="18" t="s">
        <v>36</v>
      </c>
      <c r="B18" s="15" t="s">
        <v>34</v>
      </c>
      <c r="C18" s="19">
        <f>C19+C20</f>
        <v>1.05</v>
      </c>
      <c r="D18" s="19">
        <f>D19+D20</f>
        <v>1.05</v>
      </c>
      <c r="E18" s="19"/>
      <c r="F18" s="15"/>
      <c r="G18" s="15"/>
      <c r="H18" s="18"/>
      <c r="I18" s="18"/>
      <c r="J18" s="15"/>
      <c r="K18" s="15"/>
      <c r="L18" s="22"/>
    </row>
    <row r="19" spans="1:12" ht="31.5" x14ac:dyDescent="0.2">
      <c r="A19" s="21">
        <v>1</v>
      </c>
      <c r="B19" s="8" t="s">
        <v>95</v>
      </c>
      <c r="C19" s="5">
        <f>D19+E19</f>
        <v>0.5</v>
      </c>
      <c r="D19" s="5">
        <v>0.5</v>
      </c>
      <c r="E19" s="5"/>
      <c r="F19" s="21" t="s">
        <v>5</v>
      </c>
      <c r="G19" s="21" t="s">
        <v>84</v>
      </c>
      <c r="H19" s="21">
        <v>49</v>
      </c>
      <c r="I19" s="21">
        <v>305</v>
      </c>
      <c r="J19" s="41" t="s">
        <v>71</v>
      </c>
      <c r="K19" s="41" t="str">
        <f>"Hiện trạng đã được được thống kê kiểm kê vào mục đích: " &amp;B18</f>
        <v>Hiện trạng đã được được thống kê kiểm kê vào mục đích: Đất cơ sở sản xuất phi nông nghiệp</v>
      </c>
      <c r="L19" s="46" t="s">
        <v>97</v>
      </c>
    </row>
    <row r="20" spans="1:12" ht="31.5" x14ac:dyDescent="0.2">
      <c r="A20" s="21">
        <v>2</v>
      </c>
      <c r="B20" s="8" t="s">
        <v>96</v>
      </c>
      <c r="C20" s="5">
        <f>D20+E20</f>
        <v>0.55000000000000004</v>
      </c>
      <c r="D20" s="5">
        <v>0.55000000000000004</v>
      </c>
      <c r="E20" s="5"/>
      <c r="F20" s="21" t="s">
        <v>5</v>
      </c>
      <c r="G20" s="21" t="s">
        <v>83</v>
      </c>
      <c r="H20" s="32">
        <v>10</v>
      </c>
      <c r="I20" s="21" t="s">
        <v>80</v>
      </c>
      <c r="J20" s="41"/>
      <c r="K20" s="41"/>
      <c r="L20" s="46"/>
    </row>
    <row r="21" spans="1:12" s="31" customFormat="1" ht="15.75" x14ac:dyDescent="0.2">
      <c r="A21" s="10" t="s">
        <v>40</v>
      </c>
      <c r="B21" s="11" t="s">
        <v>39</v>
      </c>
      <c r="C21" s="2">
        <f>C22</f>
        <v>2.41</v>
      </c>
      <c r="D21" s="2">
        <f>D22</f>
        <v>2.41</v>
      </c>
      <c r="E21" s="2"/>
      <c r="F21" s="10"/>
      <c r="G21" s="10"/>
      <c r="H21" s="12"/>
      <c r="I21" s="12"/>
      <c r="J21" s="13"/>
      <c r="K21" s="15"/>
      <c r="L21" s="22"/>
    </row>
    <row r="22" spans="1:12" ht="126" x14ac:dyDescent="0.2">
      <c r="A22" s="21">
        <f>A20+1</f>
        <v>3</v>
      </c>
      <c r="B22" s="16" t="s">
        <v>37</v>
      </c>
      <c r="C22" s="5">
        <v>2.41</v>
      </c>
      <c r="D22" s="5">
        <v>2.41</v>
      </c>
      <c r="E22" s="5"/>
      <c r="F22" s="21" t="s">
        <v>38</v>
      </c>
      <c r="G22" s="21" t="s">
        <v>82</v>
      </c>
      <c r="H22" s="17">
        <v>25</v>
      </c>
      <c r="I22" s="17">
        <v>204</v>
      </c>
      <c r="J22" s="9" t="s">
        <v>91</v>
      </c>
      <c r="K22" s="9" t="str">
        <f>"Hiện trạng đã được được thống kê kiểm kê vào mục đích: " &amp;B21</f>
        <v>Hiện trạng đã được được thống kê kiểm kê vào mục đích: Đất nghĩa trang, nghĩa địa</v>
      </c>
      <c r="L22" s="24" t="s">
        <v>69</v>
      </c>
    </row>
    <row r="23" spans="1:12" s="33" customFormat="1" ht="19.149999999999999" customHeight="1" x14ac:dyDescent="0.2">
      <c r="A23" s="22" t="s">
        <v>72</v>
      </c>
      <c r="B23" s="1" t="s">
        <v>55</v>
      </c>
      <c r="C23" s="2">
        <f>SUM(C24:C29)</f>
        <v>2.8450100000000003</v>
      </c>
      <c r="D23" s="2">
        <f>SUM(D24:D29)</f>
        <v>2.8450100000000003</v>
      </c>
      <c r="E23" s="2"/>
      <c r="F23" s="22"/>
      <c r="G23" s="1"/>
      <c r="H23" s="22"/>
      <c r="I23" s="22"/>
      <c r="J23" s="1"/>
      <c r="K23" s="1"/>
      <c r="L23" s="22"/>
    </row>
    <row r="24" spans="1:12" s="34" customFormat="1" ht="78.75" x14ac:dyDescent="0.2">
      <c r="A24" s="24">
        <f>A22+1</f>
        <v>4</v>
      </c>
      <c r="B24" s="3" t="s">
        <v>56</v>
      </c>
      <c r="C24" s="5">
        <f>D24+E24</f>
        <v>1.5</v>
      </c>
      <c r="D24" s="5">
        <v>1.5</v>
      </c>
      <c r="E24" s="6"/>
      <c r="F24" s="24" t="s">
        <v>57</v>
      </c>
      <c r="G24" s="3" t="s">
        <v>81</v>
      </c>
      <c r="H24" s="41" t="s">
        <v>43</v>
      </c>
      <c r="I24" s="41"/>
      <c r="J24" s="3" t="s">
        <v>58</v>
      </c>
      <c r="K24" s="41" t="str">
        <f>"Hiện trạng đã được được thống kê kiểm kê vào mục đích: " &amp;B23</f>
        <v>Hiện trạng đã được được thống kê kiểm kê vào mục đích: Đất cơ sở y tế</v>
      </c>
      <c r="L24" s="24" t="s">
        <v>59</v>
      </c>
    </row>
    <row r="25" spans="1:12" s="34" customFormat="1" ht="115.9" customHeight="1" x14ac:dyDescent="0.2">
      <c r="A25" s="24">
        <f>A24+1</f>
        <v>5</v>
      </c>
      <c r="B25" s="3" t="s">
        <v>60</v>
      </c>
      <c r="C25" s="5">
        <f t="shared" ref="C25:C29" si="0">D25+E25</f>
        <v>0.22500000000000001</v>
      </c>
      <c r="D25" s="5">
        <v>0.22500000000000001</v>
      </c>
      <c r="E25" s="6"/>
      <c r="F25" s="24" t="s">
        <v>57</v>
      </c>
      <c r="G25" s="3" t="s">
        <v>74</v>
      </c>
      <c r="H25" s="41" t="s">
        <v>43</v>
      </c>
      <c r="I25" s="41"/>
      <c r="J25" s="3" t="s">
        <v>61</v>
      </c>
      <c r="K25" s="41"/>
      <c r="L25" s="24" t="s">
        <v>59</v>
      </c>
    </row>
    <row r="26" spans="1:12" s="34" customFormat="1" ht="110.25" x14ac:dyDescent="0.2">
      <c r="A26" s="24">
        <f t="shared" ref="A26:A29" si="1">A25+1</f>
        <v>6</v>
      </c>
      <c r="B26" s="3" t="s">
        <v>62</v>
      </c>
      <c r="C26" s="5">
        <f t="shared" si="0"/>
        <v>0.57350000000000001</v>
      </c>
      <c r="D26" s="5">
        <v>0.57350000000000001</v>
      </c>
      <c r="E26" s="6"/>
      <c r="F26" s="24" t="s">
        <v>57</v>
      </c>
      <c r="G26" s="3" t="s">
        <v>73</v>
      </c>
      <c r="H26" s="41" t="s">
        <v>43</v>
      </c>
      <c r="I26" s="41"/>
      <c r="J26" s="3" t="s">
        <v>63</v>
      </c>
      <c r="K26" s="41"/>
      <c r="L26" s="24" t="s">
        <v>59</v>
      </c>
    </row>
    <row r="27" spans="1:12" s="34" customFormat="1" ht="63" x14ac:dyDescent="0.2">
      <c r="A27" s="24">
        <f t="shared" si="1"/>
        <v>7</v>
      </c>
      <c r="B27" s="3" t="s">
        <v>64</v>
      </c>
      <c r="C27" s="5">
        <f t="shared" si="0"/>
        <v>0.23469999999999999</v>
      </c>
      <c r="D27" s="5">
        <v>0.23469999999999999</v>
      </c>
      <c r="E27" s="6"/>
      <c r="F27" s="24" t="s">
        <v>57</v>
      </c>
      <c r="G27" s="3" t="s">
        <v>79</v>
      </c>
      <c r="H27" s="41" t="s">
        <v>43</v>
      </c>
      <c r="I27" s="41"/>
      <c r="J27" s="3" t="s">
        <v>75</v>
      </c>
      <c r="K27" s="41"/>
      <c r="L27" s="24" t="s">
        <v>59</v>
      </c>
    </row>
    <row r="28" spans="1:12" s="34" customFormat="1" ht="51.4" customHeight="1" x14ac:dyDescent="0.2">
      <c r="A28" s="24">
        <f t="shared" si="1"/>
        <v>8</v>
      </c>
      <c r="B28" s="3" t="s">
        <v>65</v>
      </c>
      <c r="C28" s="5">
        <f t="shared" si="0"/>
        <v>0.14299999999999999</v>
      </c>
      <c r="D28" s="5">
        <v>0.14299999999999999</v>
      </c>
      <c r="E28" s="6"/>
      <c r="F28" s="24" t="s">
        <v>57</v>
      </c>
      <c r="G28" s="3" t="s">
        <v>66</v>
      </c>
      <c r="H28" s="41" t="s">
        <v>43</v>
      </c>
      <c r="I28" s="41"/>
      <c r="J28" s="3" t="s">
        <v>67</v>
      </c>
      <c r="K28" s="41"/>
      <c r="L28" s="24" t="s">
        <v>59</v>
      </c>
    </row>
    <row r="29" spans="1:12" s="34" customFormat="1" ht="58.15" customHeight="1" x14ac:dyDescent="0.2">
      <c r="A29" s="24">
        <f t="shared" si="1"/>
        <v>9</v>
      </c>
      <c r="B29" s="3" t="s">
        <v>68</v>
      </c>
      <c r="C29" s="5">
        <f t="shared" si="0"/>
        <v>0.16880999999999999</v>
      </c>
      <c r="D29" s="5">
        <v>0.16880999999999999</v>
      </c>
      <c r="E29" s="7"/>
      <c r="F29" s="24" t="s">
        <v>57</v>
      </c>
      <c r="G29" s="3" t="s">
        <v>76</v>
      </c>
      <c r="H29" s="41" t="s">
        <v>43</v>
      </c>
      <c r="I29" s="41"/>
      <c r="J29" s="3" t="s">
        <v>67</v>
      </c>
      <c r="K29" s="41"/>
      <c r="L29" s="24" t="s">
        <v>59</v>
      </c>
    </row>
    <row r="30" spans="1:12" s="31" customFormat="1" ht="15.75" x14ac:dyDescent="0.2">
      <c r="A30" s="18" t="s">
        <v>88</v>
      </c>
      <c r="B30" s="15" t="s">
        <v>86</v>
      </c>
      <c r="C30" s="19">
        <f>C31</f>
        <v>1</v>
      </c>
      <c r="D30" s="19">
        <f>D31</f>
        <v>1</v>
      </c>
      <c r="E30" s="19"/>
      <c r="F30" s="15"/>
      <c r="G30" s="15"/>
      <c r="H30" s="18"/>
      <c r="I30" s="18"/>
      <c r="J30" s="15"/>
      <c r="K30" s="15"/>
      <c r="L30" s="22"/>
    </row>
    <row r="31" spans="1:12" ht="63" x14ac:dyDescent="0.2">
      <c r="A31" s="21">
        <f>A29+1</f>
        <v>10</v>
      </c>
      <c r="B31" s="8" t="s">
        <v>98</v>
      </c>
      <c r="C31" s="5">
        <v>1</v>
      </c>
      <c r="D31" s="5">
        <v>1</v>
      </c>
      <c r="E31" s="5"/>
      <c r="F31" s="21" t="s">
        <v>87</v>
      </c>
      <c r="G31" s="21" t="s">
        <v>84</v>
      </c>
      <c r="H31" s="21">
        <v>11</v>
      </c>
      <c r="I31" s="21">
        <v>289</v>
      </c>
      <c r="J31" s="21" t="s">
        <v>71</v>
      </c>
      <c r="K31" s="9" t="str">
        <f>"Hiện trạng đã được được thống kê kiểm kê vào mục đích: " &amp;B30</f>
        <v>Hiện trạng đã được được thống kê kiểm kê vào mục đích: Đất chợ</v>
      </c>
      <c r="L31" s="24" t="s">
        <v>97</v>
      </c>
    </row>
    <row r="32" spans="1:12" s="31" customFormat="1" ht="27.6" customHeight="1" x14ac:dyDescent="0.2">
      <c r="A32" s="18" t="s">
        <v>85</v>
      </c>
      <c r="B32" s="1" t="s">
        <v>89</v>
      </c>
      <c r="C32" s="19">
        <f>SUM(C33:C37)</f>
        <v>1.12971</v>
      </c>
      <c r="D32" s="19">
        <f>SUM(D33:D37)</f>
        <v>1.12971</v>
      </c>
      <c r="E32" s="19"/>
      <c r="F32" s="15"/>
      <c r="G32" s="15"/>
      <c r="H32" s="18"/>
      <c r="I32" s="18"/>
      <c r="J32" s="15"/>
      <c r="K32" s="15"/>
      <c r="L32" s="22"/>
    </row>
    <row r="33" spans="1:12" ht="62.45" customHeight="1" x14ac:dyDescent="0.2">
      <c r="A33" s="17">
        <f>A31+1</f>
        <v>11</v>
      </c>
      <c r="B33" s="8" t="s">
        <v>101</v>
      </c>
      <c r="C33" s="5">
        <f>D33+E33</f>
        <v>0.37885000000000002</v>
      </c>
      <c r="D33" s="5">
        <f>'[1]2023'!$L$71</f>
        <v>0.37885000000000002</v>
      </c>
      <c r="E33" s="5"/>
      <c r="F33" s="21" t="s">
        <v>41</v>
      </c>
      <c r="G33" s="21" t="s">
        <v>42</v>
      </c>
      <c r="H33" s="41" t="s">
        <v>43</v>
      </c>
      <c r="I33" s="41"/>
      <c r="J33" s="9" t="s">
        <v>44</v>
      </c>
      <c r="K33" s="41" t="str">
        <f>"Hiện trạng đã được được thống kê kiểm kê vào mục đích: " &amp;B32</f>
        <v>Hiện trạng đã được được thống kê kiểm kê vào mục đích: Đất ở tại nông thôn 
(các thửa đất nằm xen kẹt các khu dân cư)</v>
      </c>
      <c r="L33" s="38"/>
    </row>
    <row r="34" spans="1:12" ht="31.5" x14ac:dyDescent="0.2">
      <c r="A34" s="17">
        <f>A33+1</f>
        <v>12</v>
      </c>
      <c r="B34" s="8" t="s">
        <v>54</v>
      </c>
      <c r="C34" s="5">
        <f t="shared" ref="C34:C36" si="2">D34+E34</f>
        <v>0.35</v>
      </c>
      <c r="D34" s="5">
        <f>'[1]2023'!$L$91</f>
        <v>0.35</v>
      </c>
      <c r="E34" s="5"/>
      <c r="F34" s="21" t="s">
        <v>41</v>
      </c>
      <c r="G34" s="21" t="s">
        <v>45</v>
      </c>
      <c r="H34" s="41" t="s">
        <v>43</v>
      </c>
      <c r="I34" s="41"/>
      <c r="J34" s="9" t="s">
        <v>44</v>
      </c>
      <c r="K34" s="41"/>
      <c r="L34" s="39"/>
    </row>
    <row r="35" spans="1:12" ht="31.5" x14ac:dyDescent="0.2">
      <c r="A35" s="17">
        <f t="shared" ref="A35:A37" si="3">A34+1</f>
        <v>13</v>
      </c>
      <c r="B35" s="8" t="s">
        <v>52</v>
      </c>
      <c r="C35" s="5">
        <f t="shared" si="2"/>
        <v>0.26225999999999999</v>
      </c>
      <c r="D35" s="5">
        <f>'[1]2023'!$L$105</f>
        <v>0.26225999999999999</v>
      </c>
      <c r="E35" s="5"/>
      <c r="F35" s="21" t="s">
        <v>41</v>
      </c>
      <c r="G35" s="21" t="s">
        <v>46</v>
      </c>
      <c r="H35" s="41" t="s">
        <v>43</v>
      </c>
      <c r="I35" s="41"/>
      <c r="J35" s="9" t="s">
        <v>44</v>
      </c>
      <c r="K35" s="41"/>
      <c r="L35" s="39"/>
    </row>
    <row r="36" spans="1:12" ht="31.5" x14ac:dyDescent="0.2">
      <c r="A36" s="17">
        <f t="shared" si="3"/>
        <v>14</v>
      </c>
      <c r="B36" s="8" t="s">
        <v>50</v>
      </c>
      <c r="C36" s="5">
        <f t="shared" si="2"/>
        <v>0.03</v>
      </c>
      <c r="D36" s="5">
        <f>'[1]2023'!$L$102</f>
        <v>0.03</v>
      </c>
      <c r="E36" s="5"/>
      <c r="F36" s="21" t="s">
        <v>41</v>
      </c>
      <c r="G36" s="21" t="s">
        <v>48</v>
      </c>
      <c r="H36" s="41" t="s">
        <v>43</v>
      </c>
      <c r="I36" s="41"/>
      <c r="J36" s="9" t="s">
        <v>44</v>
      </c>
      <c r="K36" s="41"/>
      <c r="L36" s="39"/>
    </row>
    <row r="37" spans="1:12" ht="31.5" x14ac:dyDescent="0.2">
      <c r="A37" s="17">
        <f t="shared" si="3"/>
        <v>15</v>
      </c>
      <c r="B37" s="8" t="s">
        <v>51</v>
      </c>
      <c r="C37" s="5">
        <f>'[2]2023'!$J$67</f>
        <v>0.1086</v>
      </c>
      <c r="D37" s="5">
        <f>C37</f>
        <v>0.1086</v>
      </c>
      <c r="E37" s="5"/>
      <c r="F37" s="21" t="s">
        <v>41</v>
      </c>
      <c r="G37" s="21" t="s">
        <v>49</v>
      </c>
      <c r="H37" s="41" t="s">
        <v>43</v>
      </c>
      <c r="I37" s="41"/>
      <c r="J37" s="9" t="s">
        <v>44</v>
      </c>
      <c r="K37" s="41"/>
      <c r="L37" s="40"/>
    </row>
    <row r="38" spans="1:12" ht="31.5" x14ac:dyDescent="0.2">
      <c r="A38" s="10" t="s">
        <v>94</v>
      </c>
      <c r="B38" s="14" t="s">
        <v>90</v>
      </c>
      <c r="C38" s="2">
        <f>C39</f>
        <v>1.4902119999999994</v>
      </c>
      <c r="D38" s="2">
        <f>D39</f>
        <v>1.4902119999999994</v>
      </c>
      <c r="E38" s="2"/>
      <c r="F38" s="10"/>
      <c r="G38" s="10"/>
      <c r="H38" s="10"/>
      <c r="I38" s="10"/>
      <c r="J38" s="13"/>
      <c r="K38" s="13"/>
      <c r="L38" s="24"/>
    </row>
    <row r="39" spans="1:12" ht="47.25" x14ac:dyDescent="0.2">
      <c r="A39" s="21">
        <v>16</v>
      </c>
      <c r="B39" s="8" t="s">
        <v>77</v>
      </c>
      <c r="C39" s="5">
        <f>'[2]2023'!$J$5</f>
        <v>1.4902119999999994</v>
      </c>
      <c r="D39" s="5">
        <f>C39</f>
        <v>1.4902119999999994</v>
      </c>
      <c r="E39" s="20"/>
      <c r="F39" s="21" t="s">
        <v>53</v>
      </c>
      <c r="G39" s="21" t="s">
        <v>17</v>
      </c>
      <c r="H39" s="41" t="s">
        <v>47</v>
      </c>
      <c r="I39" s="41"/>
      <c r="J39" s="9" t="s">
        <v>44</v>
      </c>
      <c r="K39" s="9" t="s">
        <v>70</v>
      </c>
      <c r="L39" s="24"/>
    </row>
    <row r="96" spans="16:16" x14ac:dyDescent="0.2">
      <c r="P96" s="34" t="s">
        <v>78</v>
      </c>
    </row>
  </sheetData>
  <mergeCells count="31">
    <mergeCell ref="J19:J20"/>
    <mergeCell ref="K19:K20"/>
    <mergeCell ref="A1:C1"/>
    <mergeCell ref="B2:L2"/>
    <mergeCell ref="B3:L3"/>
    <mergeCell ref="A5:A6"/>
    <mergeCell ref="B5:B6"/>
    <mergeCell ref="C5:C6"/>
    <mergeCell ref="D5:D6"/>
    <mergeCell ref="E5:F5"/>
    <mergeCell ref="G5:G6"/>
    <mergeCell ref="H5:I5"/>
    <mergeCell ref="J5:J6"/>
    <mergeCell ref="K5:K6"/>
    <mergeCell ref="L5:L6"/>
    <mergeCell ref="L19:L20"/>
    <mergeCell ref="L33:L37"/>
    <mergeCell ref="K24:K29"/>
    <mergeCell ref="H39:I39"/>
    <mergeCell ref="H24:I24"/>
    <mergeCell ref="H27:I27"/>
    <mergeCell ref="H28:I28"/>
    <mergeCell ref="K33:K37"/>
    <mergeCell ref="H29:I29"/>
    <mergeCell ref="H36:I36"/>
    <mergeCell ref="H37:I37"/>
    <mergeCell ref="H33:I33"/>
    <mergeCell ref="H25:I25"/>
    <mergeCell ref="H26:I26"/>
    <mergeCell ref="H34:I34"/>
    <mergeCell ref="H35:I35"/>
  </mergeCells>
  <pageMargins left="0.55118110236220474" right="0.19685039370078741" top="0.23622047244094491" bottom="0.19685039370078741" header="0.31496062992125984" footer="0.19685039370078741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10 - DANH MUC (1)</vt:lpstr>
      <vt:lpstr>'BIEU 10 - DANH MUC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Hà</dc:creator>
  <cp:lastModifiedBy>Admin</cp:lastModifiedBy>
  <cp:lastPrinted>2023-09-08T08:53:14Z</cp:lastPrinted>
  <dcterms:created xsi:type="dcterms:W3CDTF">2020-11-20T11:27:39Z</dcterms:created>
  <dcterms:modified xsi:type="dcterms:W3CDTF">2023-09-17T13:22:49Z</dcterms:modified>
</cp:coreProperties>
</file>